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23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3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2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2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ecutive Dashboard" sheetId="1" r:id="rId4"/>
    <sheet state="visible" name="README" sheetId="2" r:id="rId5"/>
    <sheet state="visible" name="Facts &amp; Assumptions" sheetId="3" r:id="rId6"/>
    <sheet state="visible" name="Master Timeline" sheetId="4" r:id="rId7"/>
    <sheet state="visible" name="Daily Action Plan Sep 3-18" sheetId="5" r:id="rId8"/>
    <sheet state="visible" name="Weekly Targets" sheetId="6" r:id="rId9"/>
    <sheet state="visible" name="Committee &amp; Governance" sheetId="7" r:id="rId10"/>
    <sheet state="visible" name="Participating Companies" sheetId="8" r:id="rId11"/>
    <sheet state="visible" name="Sponsors &amp; Funding" sheetId="9" r:id="rId12"/>
    <sheet state="visible" name="Sponsor Pipeline" sheetId="10" r:id="rId13"/>
    <sheet state="visible" name="Sponsorship Daily Plan" sheetId="11" r:id="rId14"/>
    <sheet state="visible" name="Stakeholder Database" sheetId="12" r:id="rId15"/>
    <sheet state="visible" name="Government-VIP Engagement" sheetId="13" r:id="rId16"/>
    <sheet state="visible" name="Pavilion Design &amp; Branding" sheetId="14" r:id="rId17"/>
    <sheet state="visible" name="Logistics" sheetId="15" r:id="rId18"/>
    <sheet state="visible" name="B2B Meetings" sheetId="16" r:id="rId19"/>
    <sheet state="visible" name="MOU &amp; Partnership Tracker" sheetId="17" r:id="rId20"/>
    <sheet state="visible" name="Social Media &amp; PR Calendar" sheetId="18" r:id="rId21"/>
    <sheet state="visible" name="Risk &amp; Issue Register" sheetId="19" r:id="rId22"/>
    <sheet state="visible" name="Budget Tracker" sheetId="20" r:id="rId23"/>
    <sheet state="visible" name="Lead Tracker" sheetId="21" r:id="rId24"/>
    <sheet state="visible" name="30-60-90 Follow-Up" sheetId="22" r:id="rId25"/>
    <sheet state="visible" name="KPIs &amp; Impact Measurement" sheetId="23" r:id="rId26"/>
    <sheet state="visible" name="Post-Event Report" sheetId="24" r:id="rId27"/>
  </sheets>
  <definedNames>
    <definedName hidden="1" localSheetId="3" name="_xlnm._FilterDatabase">'Master Timeline'!$A$4:$N$96</definedName>
    <definedName hidden="1" localSheetId="4" name="_xlnm._FilterDatabase">'Daily Action Plan Sep 3-18'!$A$4:$J$83</definedName>
    <definedName hidden="1" localSheetId="7" name="_xlnm._FilterDatabase">'Participating Companies'!$A$16:$T$30</definedName>
    <definedName hidden="1" localSheetId="9" name="_xlnm._FilterDatabase">'Sponsor Pipeline'!$A$16:$V$52</definedName>
    <definedName hidden="1" localSheetId="10" name="_xlnm._FilterDatabase">'Sponsorship Daily Plan'!$A$4:$J$51</definedName>
    <definedName hidden="1" localSheetId="11" name="_xlnm._FilterDatabase">'Stakeholder Database'!$A$4:$J$40</definedName>
    <definedName hidden="1" localSheetId="12" name="_xlnm._FilterDatabase">'Government-VIP Engagement'!$A$5:$J$19</definedName>
    <definedName hidden="1" localSheetId="15" name="_xlnm._FilterDatabase">'B2B Meetings'!$A$45:$L$90</definedName>
    <definedName hidden="1" localSheetId="16" name="_xlnm._FilterDatabase">'MOU &amp; Partnership Tracker'!$A$4:$M$19</definedName>
    <definedName hidden="1" localSheetId="17" name="_xlnm._FilterDatabase">'Social Media &amp; PR Calendar'!$A$4:$H$35</definedName>
    <definedName hidden="1" localSheetId="18" name="_xlnm._FilterDatabase">'Risk &amp; Issue Register'!$A$4:$J$26</definedName>
    <definedName hidden="1" localSheetId="19" name="_xlnm._FilterDatabase">'Budget Tracker'!$A$11:$O$45</definedName>
    <definedName hidden="1" localSheetId="20" name="_xlnm._FilterDatabase">'Lead Tracker'!$A$5:$S$68</definedName>
    <definedName hidden="1" localSheetId="22" name="_xlnm._FilterDatabase">'KPIs &amp; Impact Measurement'!$A$4:$H$26</definedName>
  </definedNames>
  <calcPr/>
  <extLst>
    <ext uri="GoogleSheetsCustomDataVersion2">
      <go:sheetsCustomData xmlns:go="http://customooxmlschemas.google.com/" r:id="rId28" roundtripDataChecksum="g/s5elNROMHZE6P3bS5dtW6bOeIxGMnIxg8G2PWbXYA="/>
    </ext>
  </extLst>
</workbook>
</file>

<file path=xl/sharedStrings.xml><?xml version="1.0" encoding="utf-8"?>
<sst xmlns="http://schemas.openxmlformats.org/spreadsheetml/2006/main" count="4487" uniqueCount="2894">
  <si>
    <t>GB IT COMMUNITY PAVILION — EXECUTIVE DASHBOARD</t>
  </si>
  <si>
    <t>GB IT COMMUNITY PAVILION @ ITCN ASIA — MASTER PROJECT WORKBOOK</t>
  </si>
  <si>
    <t>MASTER TIMELINE — 11 PHASES, 3 SEP → 23 DEC 2026 (+ YEAR-2 KICKOFF)</t>
  </si>
  <si>
    <t>VERIFIED FACTS vs WORKING ASSUMPTIONS</t>
  </si>
  <si>
    <t>Single source of truth for the "Made in GB" Pavilion, 28th ITCN Asia, 22–24 Sep 2026, Expo Centre Karachi. Prepared 3 Sep 2026.</t>
  </si>
  <si>
    <t>"Made in GB" · 28th ITCN Asia · 22–24 Sep 2026 · Expo Centre Karachi · setup 19–21 Sep · dismantle 25 Sep · Year 2: 29th ITCN Asia, Lahore 29–31 Jan 2027. Strategic funnel: Visibility → Connections → Leads → Partnerships → MOUs → Business → Economic Impact.</t>
  </si>
  <si>
    <t>HOW TO USE THIS WORKBOOK</t>
  </si>
  <si>
    <t>Owner</t>
  </si>
  <si>
    <t>Verified = supported by a public source found in research on 3 Sep 2026 (source cited). Assumption = working basis chosen by the planning team — resolve by the date shown. Do not treat assumptions as facts.</t>
  </si>
  <si>
    <t>The Project Director owns this workbook. One person (PMO/Follow-up Lead) maintains it daily; nobody else edits structure.</t>
  </si>
  <si>
    <t>MISSION</t>
  </si>
  <si>
    <t>Update cadence</t>
  </si>
  <si>
    <t>Sep 3–21: update daily by 18:00 before the standup. Show days: update at the 18:30 debrief. Post-event: weekly, then at the 30/60/90-day reviews.</t>
  </si>
  <si>
    <t>Start here</t>
  </si>
  <si>
    <t>Use the free three-year GB Pavilion (Assumption A1 — confirm in writing by 5 Sep) as a strategic platform: position Gilgit-Baltistan as a credible technology ecosystem and convert visibility into measurable business for ~10 GB companies — leads, clients, investors, federal &amp; international connections, MOUs, exports. Each ITCN must be stronger than the last.</t>
  </si>
  <si>
    <t>Executive Dashboard (status at a glance) → Daily Action Plan (what to do today) → Master Timeline (the full plan). Everything else is a working register for one workstream.</t>
  </si>
  <si>
    <t>Activity logic</t>
  </si>
  <si>
    <t>Every activity: WHAT (activity) → WHY → WHO (owner) → WHEN (start/deadline) → HOW → DEPENDENCY → OUTPUT → KPI. Owners are roles from Committee &amp; Governance. Priority: P1 = must happen on time or the pavilion fails; P2 = important; P3 = valuable. Update Status daily.</t>
  </si>
  <si>
    <t>Every major activity carries WHAT → WHY → WHO → WHEN → HOW → DEPENDENCY → OUTPUT → KPI. If an activity has no owner and no deadline, it does not exist.</t>
  </si>
  <si>
    <t>Status values</t>
  </si>
  <si>
    <t>A. VERIFIED FACTS (from research, 3 Sep 2026)</t>
  </si>
  <si>
    <t>Use the dropdowns: Not started / In progress / Done / Blocked / At risk. "Blocked" requires naming the blocker in the Risk &amp; Issue Register.</t>
  </si>
  <si>
    <t>KEY DATES</t>
  </si>
  <si>
    <t>Dates</t>
  </si>
  <si>
    <t>All dates are 2026 unless marked. Event anchor: setup 19–21 Sep, show 22–24 Sep, dismantle 25 Sep (Expo Centre Karachi).</t>
  </si>
  <si>
    <t>Kickoff &amp; governance</t>
  </si>
  <si>
    <t>#</t>
  </si>
  <si>
    <t>Facts vs assumptions</t>
  </si>
  <si>
    <t>3–4 Sep</t>
  </si>
  <si>
    <t>The "Facts &amp; Assumptions" sheet separates verified research (with sources) from working assumptions. Resolve every assumption by its due date — several are blocking.</t>
  </si>
  <si>
    <t>Money</t>
  </si>
  <si>
    <t>ECG written confirmation (A1/A2)</t>
  </si>
  <si>
    <t>All amounts in PKR. Budget figures are PLACEHOLDER ESTIMATES to be replaced with real quotes by 6 Sep — the structure is what matters.</t>
  </si>
  <si>
    <t>Fact</t>
  </si>
  <si>
    <t>by 5 Sep</t>
  </si>
  <si>
    <t>Detail</t>
  </si>
  <si>
    <t>Budget with real quotes ratified</t>
  </si>
  <si>
    <t>COLOUR LEGEND</t>
  </si>
  <si>
    <t>Source</t>
  </si>
  <si>
    <t>6 Sep</t>
  </si>
  <si>
    <t>So what / action</t>
  </si>
  <si>
    <t>Applications close / selection</t>
  </si>
  <si>
    <t>Dark green header</t>
  </si>
  <si>
    <t>7 Sep / 8 Sep</t>
  </si>
  <si>
    <t>Phase</t>
  </si>
  <si>
    <t>Assets &amp; sponsor logos freeze → print files out</t>
  </si>
  <si>
    <t>Table headers — do not edit</t>
  </si>
  <si>
    <t>ID</t>
  </si>
  <si>
    <t>12 Sep</t>
  </si>
  <si>
    <t>Event dates &amp; venue</t>
  </si>
  <si>
    <t>Pale green band</t>
  </si>
  <si>
    <t>Activity (WHAT)</t>
  </si>
  <si>
    <t>28th ITCN Asia: 22–24 Sep 2026, Expo Centre Karachi. Setup 19–21 Sep, dismantling 25 Sep. Show hours 10:00–18:00.</t>
  </si>
  <si>
    <t>Section labels</t>
  </si>
  <si>
    <t>WHY</t>
  </si>
  <si>
    <t>Travel &amp; hotel booked</t>
  </si>
  <si>
    <t>Amber cell</t>
  </si>
  <si>
    <t>Prio</t>
  </si>
  <si>
    <t>itcnasia.com/karachi; TDAP Expo Centre Karachi booking schedule (Apr 2026); 2025 visitor guide</t>
  </si>
  <si>
    <t>by 11 Sep</t>
  </si>
  <si>
    <t>Start</t>
  </si>
  <si>
    <t>Anchor the whole plan; delegation must be in Karachi by 20 Sep evening.</t>
  </si>
  <si>
    <t>A-list VIP invitations dispatched</t>
  </si>
  <si>
    <t>Decision or input the team must provide</t>
  </si>
  <si>
    <t>14 Sep</t>
  </si>
  <si>
    <t>Grey cell</t>
  </si>
  <si>
    <t>Next edition (year 2)</t>
  </si>
  <si>
    <t>Formula — do not type over it</t>
  </si>
  <si>
    <t>Deadline</t>
  </si>
  <si>
    <t>29th ITCN Asia announced: 29–31 Jan 2027, Expo Centre Lahore. Co-located: Global CISO Summit, Web3 &amp; Blockchain Forum, Fintech Forward.</t>
  </si>
  <si>
    <t>Grey italic row</t>
  </si>
  <si>
    <t>Owner (WHO)</t>
  </si>
  <si>
    <t>itcnasia.com/home</t>
  </si>
  <si>
    <t>Example row showing expected format — replace with real data</t>
  </si>
  <si>
    <t>HOW (method)</t>
  </si>
  <si>
    <t>Year-2 of the 3-year commitment is only ~4 months after Karachi — decide participation at the 60-day review (23 Nov).</t>
  </si>
  <si>
    <t>Dependency</t>
  </si>
  <si>
    <t>Output</t>
  </si>
  <si>
    <t>Print proofs approved</t>
  </si>
  <si>
    <t>Organizer &amp; contacts</t>
  </si>
  <si>
    <t>Success metric / KPI</t>
  </si>
  <si>
    <t>15 Sep</t>
  </si>
  <si>
    <t>SHEET MAP</t>
  </si>
  <si>
    <t>E-commerce Gateway Pakistan (ECG). info@itcnasia.com, +92-21-38709970. Official freight agent: APT Showfreight (Iqureshi@aptshowfreight.com, +92 21 32411158-9).</t>
  </si>
  <si>
    <t>Status</t>
  </si>
  <si>
    <t>Rehearsals ×2 / Go-No-Go review</t>
  </si>
  <si>
    <t>itcnasia.com; TDAP booking schedule</t>
  </si>
  <si>
    <t>15–16 / 17 Sep</t>
  </si>
  <si>
    <t>Risks / blockers</t>
  </si>
  <si>
    <t>Use for written confirmation of pavilion terms, exhibitor manual, passes.</t>
  </si>
  <si>
    <t>Sheet</t>
  </si>
  <si>
    <t>What it is for</t>
  </si>
  <si>
    <t>Main travel wave (weather fallback armed)</t>
  </si>
  <si>
    <t>P1 Strategy &amp; Governance</t>
  </si>
  <si>
    <t>Executive Dashboard</t>
  </si>
  <si>
    <t>18 Sep</t>
  </si>
  <si>
    <t>"Made in GB" pavilion announced</t>
  </si>
  <si>
    <t>Status at a glance: key dates, KPI actuals vs targets (live formulas), phase status, top risks, command contacts.</t>
  </si>
  <si>
    <t>Setup complete &amp; signed off</t>
  </si>
  <si>
    <t>Facts &amp; Assumptions</t>
  </si>
  <si>
    <t>P@SHA Senior Vice Chairman Muhammad Umair Nizam publicly announced a dedicated 'Made in GB' pavilion to showcase GB companies at ITCN Asia (Nov 2025), alongside P@SHA's first GB CXO Meetup (with GBSHA) and plans for a P@SHA GB office.</t>
  </si>
  <si>
    <t>21 Sep 18:00</t>
  </si>
  <si>
    <t>Verified research findings with sources vs. working assumptions with owners and resolve-by dates.</t>
  </si>
  <si>
    <t>ProPakistani, 19 Nov 2025</t>
  </si>
  <si>
    <t>Master Timeline</t>
  </si>
  <si>
    <t>1.1</t>
  </si>
  <si>
    <t>SHOW DAYS</t>
  </si>
  <si>
    <t>Use "Made in GB" as the pavilion identity — it already exists in the public narrative.</t>
  </si>
  <si>
    <t>The full 11-phase plan, Sep 3 → Dec 23 (+ year-2 kickoff): every activity with WHY/WHO/WHEN/HOW/dependency/output/KPI.</t>
  </si>
  <si>
    <t>22–24 Sep</t>
  </si>
  <si>
    <t>Daily Action Plan Sep 3-18</t>
  </si>
  <si>
    <t>Kickoff: ratify objectives, KPI targets, cost-share policy, delegation size</t>
  </si>
  <si>
    <t>Key person dual role</t>
  </si>
  <si>
    <t>Dismantle · leads 100% assigned</t>
  </si>
  <si>
    <t>The 16-day sprint, day by day, with owners and outputs. This drives the daily standup.</t>
  </si>
  <si>
    <t>Muhammad Umair Nizam is simultaneously P@SHA Senior Vice Chairman and VP/Group Director of ECG (ITCN organizer) — the credible channel for the pavilion commitment.</t>
  </si>
  <si>
    <t>Alignment before speed — every later decision tests against these</t>
  </si>
  <si>
    <t>Weekly Targets</t>
  </si>
  <si>
    <t>25 Sep</t>
  </si>
  <si>
    <t>Business Recorder Sep 2025; P@SHA CEC page; ITCN visitor guide</t>
  </si>
  <si>
    <t>Week-by-week targets from kickoff through the 90-day review.</t>
  </si>
  <si>
    <t>Route pavilion confirmation through his office; copy P@SHA secretariat and ECG.</t>
  </si>
  <si>
    <t>Committee &amp; Governance</t>
  </si>
  <si>
    <t>30 / 60 / 90-day reviews</t>
  </si>
  <si>
    <t>Roles, names, responsibilities, decision matrix, meeting cadence, communication channels.</t>
  </si>
  <si>
    <t>P@SHA leadership context</t>
  </si>
  <si>
    <t>24 Oct · 23 Nov · 23 Dec</t>
  </si>
  <si>
    <t>Participating Companies</t>
  </si>
  <si>
    <t>P@SHA Chairman Sajjad Mustafa Syed was reinstated by the Directorate General of Trade Organisations on 28 Aug 2026 after a contested no-confidence vote (Umair Nizam briefly acting chairman).</t>
  </si>
  <si>
    <t>P1</t>
  </si>
  <si>
    <t>Selection rubric, application process, and the 10+2 company roster with per-company readiness checklist.</t>
  </si>
  <si>
    <t>TechJuice, Aug 2026</t>
  </si>
  <si>
    <t>Year-2 decision + ECG booking (Lahore)</t>
  </si>
  <si>
    <t>Keep engagement institutional: write to both the P@SHA secretariat and ECG; get all pavilion terms in writing regardless of association politics.</t>
  </si>
  <si>
    <t>Sponsors &amp; Funding</t>
  </si>
  <si>
    <t>by 30 Nov</t>
  </si>
  <si>
    <t>P3.2 — value proposition, sponsor categories with evidence-based hooks, tier benefits matrix (the negotiation boundary), revenue plan with live honesty math.</t>
  </si>
  <si>
    <t>GB IT sector baseline</t>
  </si>
  <si>
    <t>Sponsor Pipeline</t>
  </si>
  <si>
    <t>P3.3 — target database + 8-stage sales pipeline in one tracker: hooks, warm paths, probability-weighted values, live funnel and weekly targets.</t>
  </si>
  <si>
    <t>P@SHA's first 'GB IT &amp; ITES Sector Diagnostic Report' (Nov 2025): ~300 SECP-registered firms, 100–120 active (~$3.5M revenue); 3,000–4,000 freelancers earning $10–15M/yr; sector total $15–18M; workforce 6,000–7,000; 68% of firms in Gilgit district; 88% report power-outage disruption. Report recommends subsidised access to tech expos.</t>
  </si>
  <si>
    <t>ProPakistani 19 Nov 2025; Business Recorder 20 Nov 2025; pasha.org.pk publications</t>
  </si>
  <si>
    <t>Use stats on the ecosystem wall and in the sponsor deck; use the subsidy recommendation as the hook for PSEB/GB-govt funding asks.</t>
  </si>
  <si>
    <t>GBSHA exists</t>
  </si>
  <si>
    <t>Sponsorship Daily Plan</t>
  </si>
  <si>
    <t>Gilgit Baltistan Software Houses Association: 40+ member companies, 2,000+ IT professionals (self-reported). Co-hosted the GB CXO Meetup with P@SHA.</t>
  </si>
  <si>
    <t>KPI SNAPSHOT (live — targets are recommendations, ratify at kickoff)</t>
  </si>
  <si>
    <t>Project Director</t>
  </si>
  <si>
    <t>P3.3 — sponsorship track day by day, 3–18 Sep: priorities, owners, expected outcomes, deadlines, dependencies, KPIs.</t>
  </si>
  <si>
    <t>gbsha.org.pk</t>
  </si>
  <si>
    <t>Primary mobilization channel for the call-for-applications.</t>
  </si>
  <si>
    <t>Stakeholder Database</t>
  </si>
  <si>
    <t>90-min kickoff meeting; adopt KPIs sheet targets &amp; assumptions A4/A6/A9</t>
  </si>
  <si>
    <t>Everyone who should know about or visit the pavilion, by category and priority, with invitation status.</t>
  </si>
  <si>
    <t>Federal names (verify at invite time)</t>
  </si>
  <si>
    <t>—</t>
  </si>
  <si>
    <t>Government-VIP Engagement</t>
  </si>
  <si>
    <t>IT Minister Shaza Fatima Khawaja; MoITT Secretary Zarrar Hasham Khan (moitt.gov.pk, 3 Sep 2026); PSEB CEO Faisal Jeddy (appointed Jan 2026); Ignite CEO Muhammad Bilal Abbasi (appointed Jun 2026).</t>
  </si>
  <si>
    <t>VIP-by-VIP objectives, asks, channels, visit slots, protocol checklist.</t>
  </si>
  <si>
    <t>Signed-off objectives memo in shared drive</t>
  </si>
  <si>
    <t>moitt.gov.pk; ProPakistani Jan &amp; Jun 2026</t>
  </si>
  <si>
    <t>Pavilion Design &amp; Branding</t>
  </si>
  <si>
    <t>Stakeholder Database rows prefilled; re-verify each officeholder before dispatching invitations.</t>
  </si>
  <si>
    <t>Metric</t>
  </si>
  <si>
    <t>Objectives + KPI targets ratified by 4 Sep</t>
  </si>
  <si>
    <t>Pavilion concept, zone plan for ~90 m², production checklist with deadlines, what-ECG-provides checklist.</t>
  </si>
  <si>
    <t>Target</t>
  </si>
  <si>
    <t>GB government (verify portfolios)</t>
  </si>
  <si>
    <t>CM Amjad Hussain (Azar) elected 22 Jun 2026; 12-member cabinet notified 22 Jul 2026 (IT portfolio holder not named in sources). GB Secretary IT: Zameer Abbas (gbit.gov.pk, 3 Sep 2026).</t>
  </si>
  <si>
    <t>Not started</t>
  </si>
  <si>
    <t>Actual (live)</t>
  </si>
  <si>
    <t>Pamir Times/Tribune Jun 2026; Aaj Jul 2026; gbit.gov.pk</t>
  </si>
  <si>
    <t>Logistics</t>
  </si>
  <si>
    <t>Confirm the elected IT minister via Secretary IT before invitations.</t>
  </si>
  <si>
    <t>Source sheet</t>
  </si>
  <si>
    <t>Committee availability at short notice</t>
  </si>
  <si>
    <t>Delegate manifest, travel waves (with weather fallback), hotel, equipment, documents, emergency contacts.</t>
  </si>
  <si>
    <t>Reading</t>
  </si>
  <si>
    <t>Pavilion precedents</t>
  </si>
  <si>
    <t>B2B Meetings</t>
  </si>
  <si>
    <t>Target-list process, meeting calendar for 3 show days, and the meeting log that feeds the Lead Tracker.</t>
  </si>
  <si>
    <t>ITCN editions have hosted STZA (with SIFC support), PSEB, Ignite, State Bank/Capital Market pavilions; 2024 edition reportedly generated $500M in MoUs; Sep 2025 Karachi edition drew 67,000+ attendees. 28th edition organizer claims: 850+ booths, 75,000+ trade visitors, 350+ international delegates (organizer-claimed).</t>
  </si>
  <si>
    <t>Companies confirmed</t>
  </si>
  <si>
    <t>1.2</t>
  </si>
  <si>
    <t>Radio Pakistan Jan 2026; Business Recorder Sep 2025; Express Tribune Sep 2025; itcnasia.com</t>
  </si>
  <si>
    <t>MOU &amp; Partnership Tracker</t>
  </si>
  <si>
    <t>10</t>
  </si>
  <si>
    <t>Group pavilions are normal practice — ask ECG for the same services STZA/PSEB pavilions receive.</t>
  </si>
  <si>
    <t>Obtain WRITTEN confirmation of pavilion terms from ECG/P@SHA</t>
  </si>
  <si>
    <t>MOU pipeline from identification to signing to conversion (meeting → opportunity → proposal → contract → revenue).</t>
  </si>
  <si>
    <t>Social Media &amp; PR Calendar</t>
  </si>
  <si>
    <t>Free space &amp; 3-yr commitment exist only verbally (Assumption A1); everything downstream depends on exact terms</t>
  </si>
  <si>
    <t>Booth module norm</t>
  </si>
  <si>
    <t>Dated content plan before/during/after, plus press targets and media kit checklist.</t>
  </si>
  <si>
    <t>ECG's booking form sells space in 9 m² modules (9–90 m²).</t>
  </si>
  <si>
    <t>Risk &amp; Issue Register</t>
  </si>
  <si>
    <t>itcnasia.com/karachi/book-now</t>
  </si>
  <si>
    <t>Scored risks with mitigations, contingencies, owners. Review at every standup.</t>
  </si>
  <si>
    <t>A 10-company pavilion ≈ 90 m² (10 modules) — matches the "90 × 90" space described.</t>
  </si>
  <si>
    <t>Budget Tracker</t>
  </si>
  <si>
    <t>P3.1 — funding requirement matrix: three budget scenarios (minimum viable / recommended / enhanced), mandatory vs optional, funding route per line (must-fund / sponsorable / in-kind / cost-share / negotiated free), live funding summary.</t>
  </si>
  <si>
    <t>Travel reality</t>
  </si>
  <si>
    <t>PASHA/ECG Liaison</t>
  </si>
  <si>
    <t>Gilgit–Islamabad: PIA only, 3× weekly (Fri/Sat/Sun, 48-seat ATR, ~1h15m), frequent weather cancellations; NATCO road option ~18h+. Skardu has more reliable jet service (incl. Airblue A320). Karachi requires connection via Islamabad.</t>
  </si>
  <si>
    <t>Letter/email to Umair Nizam office + info@itcnasia.com: space, location on floor, inclusions, passes, setup access, deadlines, 3-yr frame; request exhibitor manual</t>
  </si>
  <si>
    <t>Lead Tracker</t>
  </si>
  <si>
    <t>flightsfrom.com (Sep 2026 schedule); Wikivoyage; Chitral Today</t>
  </si>
  <si>
    <t>Every visitor captured: qualification, owner, follow-up date, outcome stage. The single most important post-event asset.</t>
  </si>
  <si>
    <t>Travel plan needs hard buffers + road fallback; see Logistics sheet.</t>
  </si>
  <si>
    <t>Confirmation letter + exhibitor manual on file</t>
  </si>
  <si>
    <t>30-60-90 Follow-Up</t>
  </si>
  <si>
    <t>Terms documented by 5 Sep</t>
  </si>
  <si>
    <t>The post-ITCN conversion machine: 48h/7d/30d/60d/90d actions, owners, metrics.</t>
  </si>
  <si>
    <t>TDAP &amp; partners</t>
  </si>
  <si>
    <t>TDAP administers Expo Centre Karachi bookings and partners ITCN; NITB and P@SHA listed as partners. TDAP precedent: 36 Pakistani firms at GITEX Global 2025.</t>
  </si>
  <si>
    <t>KPIs &amp; Impact Measurement</t>
  </si>
  <si>
    <t>TDAP booking schedule; itcnasia.com; ProPakistani Oct 2025</t>
  </si>
  <si>
    <t>Politeness delay — escalate via PD phone call 5 Sep if silent</t>
  </si>
  <si>
    <t>KPI definitions, baselines, targets, live actuals, source-of-truth sheet per KPI.</t>
  </si>
  <si>
    <t>TDAP is a channel to international delegations and future export platforms (GITEX).</t>
  </si>
  <si>
    <t>Post-Event Report</t>
  </si>
  <si>
    <t>1.3</t>
  </si>
  <si>
    <t>Form Pavilion Committee; fill every role</t>
  </si>
  <si>
    <t>One accountable owner per workstream or the sprint stalls</t>
  </si>
  <si>
    <t>Fill Committee &amp; Governance sheet; confirm daily availability Sep 3–25</t>
  </si>
  <si>
    <t>Committee sheet complete with names &amp; numbers</t>
  </si>
  <si>
    <t>Roster locked 9 Sep</t>
  </si>
  <si>
    <t>All 11 roles filled by 4 Sep</t>
  </si>
  <si>
    <t>Strategic principle: the pavilion is a three-year platform, not a one-off booth cluster. Design every action around the funnel Visibility → Connections → Leads → Partnerships → MOUs → Business → Economic Impact, and make each ITCN stronger than the last (next stop after Karachi: 29th ITCN Asia, 29–31 Jan 2027, Expo Centre Lahore).</t>
  </si>
  <si>
    <t>Sponsorship committed (PKR)</t>
  </si>
  <si>
    <t>Volunteer overload — cap roles at 2/person</t>
  </si>
  <si>
    <t>cover ≥60% of budget</t>
  </si>
  <si>
    <t>1.4</t>
  </si>
  <si>
    <t>Adopt decision &amp; approval matrix + escalation path</t>
  </si>
  <si>
    <t>15-day sprint cannot wait on consensus for every choice</t>
  </si>
  <si>
    <t>GB tech infrastructure</t>
  </si>
  <si>
    <t>SCO Software Technology Parks in Gilgit &amp; Skardu (2020) and Nasirabad Hunza with AKF (Jun 2024); SCO–KIU incubation centre (2021); SCO freelancing hub Tallu, Skardu (Feb 2025). GB IT Dept runs Google Career Certificates (1,000 trained), e-Rozgaar + 5% loans via Karakoram Cooperative Bank, UNDP e-governance partnership.</t>
  </si>
  <si>
    <t>Ratify matrix in Committee sheet (who signs off budget, selection, design, press, VIP asks)</t>
  </si>
  <si>
    <t>sco.gov.pk; AKDN Jun 2024; Samaa Feb 2025; gbit.gov.pk</t>
  </si>
  <si>
    <t>Approval matrix adopted</t>
  </si>
  <si>
    <t>SCO, AKF/AKDN, UNDP, KCBL = natural sponsors/partners with GB-tech precedent; STP startups = candidate companies.</t>
  </si>
  <si>
    <t>Zero decisions &gt;24h stuck (tracked at standup)</t>
  </si>
  <si>
    <t>Macro narrative</t>
  </si>
  <si>
    <t>1.5</t>
  </si>
  <si>
    <t>Pakistan IT exports hit a record $4.6B in FY2025-26. GB freelancers out-earn GB formal firms ~4–5×.</t>
  </si>
  <si>
    <t>Open channels: committee WhatsApp, companies WhatsApp, shared drive, workbook owner</t>
  </si>
  <si>
    <t>ProPakistani Jul 2026; P@SHA diagnostic</t>
  </si>
  <si>
    <t>Single source of truth from day one</t>
  </si>
  <si>
    <t>Pavilion story should include the freelance economy, not only software houses.</t>
  </si>
  <si>
    <t>Letters on file only</t>
  </si>
  <si>
    <t>Budget requirement (PKR)</t>
  </si>
  <si>
    <t>PMO / Follow-up Lead</t>
  </si>
  <si>
    <t>2025 Lahore edition postponed</t>
  </si>
  <si>
    <t>This workbook = master; drive for assets; groups for speed; PMO updates workbook 18:00 daily</t>
  </si>
  <si>
    <t>quotes by 6 Sep</t>
  </si>
  <si>
    <t>The May 2025 ITCN Asia Lahore edition was postponed (regional tensions) and held 17–20 Jan 2026 in Lahore; the only 2025 edition was Karachi, 23–25 Sep 2025. Media edition-numbering is inconsistent.</t>
  </si>
  <si>
    <t>Channels live, all members joined</t>
  </si>
  <si>
    <t>startup.pk; Pakistan Consulate LA; Radio Pakistan Jan 2026</t>
  </si>
  <si>
    <t>100% committee in channels by 4 Sep</t>
  </si>
  <si>
    <t>See assumption A3 on mapping the first GB delegation to the right edition.</t>
  </si>
  <si>
    <t>1.6</t>
  </si>
  <si>
    <t>Set cadence: daily 30-min standup 18:00 (Sep 3–21), show-day debrief 18:30, weekly steering</t>
  </si>
  <si>
    <t>Placeholders until quoted</t>
  </si>
  <si>
    <t>Rhythm beats heroics</t>
  </si>
  <si>
    <t>B. WORKING ASSUMPTIONS &amp; OPEN DECISIONS (resolve by due date — amber = blocking)</t>
  </si>
  <si>
    <t>Funding coverage %</t>
  </si>
  <si>
    <t>≥60%</t>
  </si>
  <si>
    <t>Calendar invites; standing agenda: yesterday/today/blockers/risks</t>
  </si>
  <si>
    <t>Assumption / open item</t>
  </si>
  <si>
    <t>Working basis</t>
  </si>
  <si>
    <t>Recurring invites accepted</t>
  </si>
  <si>
    <t>≥90% standup attendance</t>
  </si>
  <si>
    <t>Resolve by / how</t>
  </si>
  <si>
    <t>A1</t>
  </si>
  <si>
    <t>Free pavilion + three-year commitment</t>
  </si>
  <si>
    <t>1.7</t>
  </si>
  <si>
    <t>B2B meetings held</t>
  </si>
  <si>
    <t>Adopt participating-company criteria &amp; approval process</t>
  </si>
  <si>
    <t>≥40</t>
  </si>
  <si>
    <t>Transparent, defensible selection protects community trust</t>
  </si>
  <si>
    <t>Committed verbally by P@SHA SVC / ECG per the community; NOT found in any public record. Treated as real but undocumented.</t>
  </si>
  <si>
    <t>Companies Lead</t>
  </si>
  <si>
    <t>Ratify rubric on Participating Companies sheet; GBSHA co-signs; conflict-of-interest rule (scorers abstain on own company)</t>
  </si>
  <si>
    <t>BLOCKING — written confirmation from ECG by 5 Sep: space, location, inclusions, passes, 3-year frame (incl. Lahore Jan 2027).</t>
  </si>
  <si>
    <t>A2</t>
  </si>
  <si>
    <t>Published criteria + application form</t>
  </si>
  <si>
    <t>"90 × 90" space</t>
  </si>
  <si>
    <t>Criteria public before applications open</t>
  </si>
  <si>
    <t>Interpreted as ≈90 m² (10 × 9 m² modules), consistent with ECG booking units. Could also mean 90 sq ft/m dimensions.</t>
  </si>
  <si>
    <t>≥40 booked pre-show</t>
  </si>
  <si>
    <t>Perceived favouritism — publish rubric with the call</t>
  </si>
  <si>
    <t>Design Lead</t>
  </si>
  <si>
    <t>BLOCKING — exact dimensions, orientation, open sides, ceiling height from ECG exhibitor manual by 8 Sep.</t>
  </si>
  <si>
    <t>Leads captured</t>
  </si>
  <si>
    <t>≥150</t>
  </si>
  <si>
    <t>A3</t>
  </si>
  <si>
    <t>1.8</t>
  </si>
  <si>
    <t>First GB delegation edition</t>
  </si>
  <si>
    <t>Frame year-2/year-3 with P@SHA/ECG in the same confirmation</t>
  </si>
  <si>
    <t>Community describes 'ITCN Asia Lahore 2025'; public record shows that edition happened 17–20 Jan 2026. Delegation history mapped to Jan 2026 Lahore (or Sep 2025 Karachi).</t>
  </si>
  <si>
    <t>A 3-year platform must be negotiated as one, not re-begged yearly</t>
  </si>
  <si>
    <t>P2</t>
  </si>
  <si>
    <t>Confirm internally by 6 Sep; adjust the narrative/baseline in KPIs sheet accordingly.</t>
  </si>
  <si>
    <t>A4</t>
  </si>
  <si>
    <t>Delegation size = 25</t>
  </si>
  <si>
    <t>L-IDs only</t>
  </si>
  <si>
    <t>10 companies × 2 reps + ~5 core team (PD, PMO, Comms, Logistics, Design/floater).</t>
  </si>
  <si>
    <t>Include Lahore 29–31 Jan 2027 + 2027/28 edition in the written confirmation (1.2)</t>
  </si>
  <si>
    <t>Qualified leads (Hot+Warm)</t>
  </si>
  <si>
    <t>≥50</t>
  </si>
  <si>
    <t>Ratify at kickoff 3–4 Sep; drives budget, travel, hotel, passes.</t>
  </si>
  <si>
    <t>3-year frame referenced in writing</t>
  </si>
  <si>
    <t>Year-2 named in the confirmation letter</t>
  </si>
  <si>
    <t>A5</t>
  </si>
  <si>
    <t>Budget figures</t>
  </si>
  <si>
    <t>All amounts in Budget Tracker are placeholder estimates (Sep 2026 price levels) pending quotes.</t>
  </si>
  <si>
    <t>Sponsorship &amp; Finance Lead</t>
  </si>
  <si>
    <t>P2 Company Mobilization</t>
  </si>
  <si>
    <t>Replace with real quotes by 6 Sep (travel, hotel, print, AV, van).</t>
  </si>
  <si>
    <t>2.1</t>
  </si>
  <si>
    <t>A6</t>
  </si>
  <si>
    <t>Launch call for applications across GB IT community</t>
  </si>
  <si>
    <t>Cost-share policy</t>
  </si>
  <si>
    <t>Default: sponsorship covers shared costs (pavilion branding, common infra, media); companies cover own travel/hotel unless sponsorship closes the gap.</t>
  </si>
  <si>
    <t>Reach all ~120 active companies + STP/incubator startups fast</t>
  </si>
  <si>
    <t>Steering Committee</t>
  </si>
  <si>
    <t>Decide 5–6 Sep BEFORE companies commit, and state it in the call-for-applications.</t>
  </si>
  <si>
    <t>VIP visits hosted</t>
  </si>
  <si>
    <t>≥8</t>
  </si>
  <si>
    <t>A7</t>
  </si>
  <si>
    <t>Companies Lead + GBSHA</t>
  </si>
  <si>
    <t>Application form (rubric fields); push via GBSHA (40+ members), SCO STPs Gilgit/Skardu/Hunza, KIU incubator, WhatsApp groups, social announcement</t>
  </si>
  <si>
    <t>Exhibitor passes count</t>
  </si>
  <si>
    <t>Assume 2 per company + core team; actual allocation unknown.</t>
  </si>
  <si>
    <t>Applications open with 7 Sep deadline</t>
  </si>
  <si>
    <t>≥25 applications by 7 Sep</t>
  </si>
  <si>
    <t>Logistics Lead</t>
  </si>
  <si>
    <t>Confirm with ECG by 8 Sep; passes data submitted by 12 Sep.</t>
  </si>
  <si>
    <t>Short window — pair with direct calls to strong candidates</t>
  </si>
  <si>
    <t>A8</t>
  </si>
  <si>
    <t>Gov-VIP Engagement</t>
  </si>
  <si>
    <t>2.2</t>
  </si>
  <si>
    <t>Shell-scheme inclusions</t>
  </si>
  <si>
    <t>Every visit → an ask</t>
  </si>
  <si>
    <t>Community info session (online, evening)</t>
  </si>
  <si>
    <t>Assume fascia, basic walls, carpet, 1 power point, 2 chairs+table per module; everything else self-produced/rented.</t>
  </si>
  <si>
    <t>Set expectations honestly: costs, commitment, what the pavilion is and is not</t>
  </si>
  <si>
    <t>MOUs signed</t>
  </si>
  <si>
    <t>Design + Logistics</t>
  </si>
  <si>
    <t>≥5</t>
  </si>
  <si>
    <t>Confirm from exhibitor manual by 8 Sep; order extras via ECG contractor by 15 Sep.</t>
  </si>
  <si>
    <t>A9</t>
  </si>
  <si>
    <t>KPI targets</t>
  </si>
  <si>
    <t>All 2026 targets in KPIs sheet are recommendations calibrated to a first Karachi outing.</t>
  </si>
  <si>
    <t>1-hr Zoom: opportunity, criteria, cost-share policy (A6), obligations (2 reps, assets, rehearsals, follow-up SLA)</t>
  </si>
  <si>
    <t>Ratify at kickoff (3–4 Sep); do not change after 8 Sep.</t>
  </si>
  <si>
    <t>Session held + recording shared</t>
  </si>
  <si>
    <t>A10</t>
  </si>
  <si>
    <t>≥40 attendees</t>
  </si>
  <si>
    <t>MOU Tracker</t>
  </si>
  <si>
    <t>Sponsorship tier pricing</t>
  </si>
  <si>
    <t>Signings ≠ success…</t>
  </si>
  <si>
    <t>Title 1.5M / Gold 750k / Silver 300k PKR + in-kind — recommended, based on delegation budget scale.</t>
  </si>
  <si>
    <t>Low turnout — record &amp; recirculate</t>
  </si>
  <si>
    <t>MOUs converting (Proposal+)</t>
  </si>
  <si>
    <t>Sponsorship Lead</t>
  </si>
  <si>
    <t>≥2 by day 60</t>
  </si>
  <si>
    <t>2.3</t>
  </si>
  <si>
    <t>Ratify 5 Sep with the budget.</t>
  </si>
  <si>
    <t>Close applications; panel scores against rubric</t>
  </si>
  <si>
    <t>A11</t>
  </si>
  <si>
    <t>Merit + ecosystem mix, done fast</t>
  </si>
  <si>
    <t>Officeholder names</t>
  </si>
  <si>
    <t>Ministers/CEOs verified as of the source dates shown in Facts; roles change.</t>
  </si>
  <si>
    <t>Stakeholder Lead</t>
  </si>
  <si>
    <t>Re-verify every name before its invitation goes out (10–11 Sep).</t>
  </si>
  <si>
    <t>Selection Panel</t>
  </si>
  <si>
    <t>A12</t>
  </si>
  <si>
    <t>Score 100-pt rubric; aim for sector diversity + Gilgit/Skardu/Hunza spread + women-led inclusion</t>
  </si>
  <si>
    <t>Connectivity</t>
  </si>
  <si>
    <t>Score sheet archived</t>
  </si>
  <si>
    <t>SCOM SIMs may not serve well outside GB; assume delegates need Jazz/Zong SIMs + 2 hotspot devices for the booth.</t>
  </si>
  <si>
    <t>All applications scored by 8 Sep 12:00</t>
  </si>
  <si>
    <t>…conversion is</t>
  </si>
  <si>
    <t>Pipeline value (PKR)</t>
  </si>
  <si>
    <t>Ties — PD casting vote</t>
  </si>
  <si>
    <t>quantified by day 60</t>
  </si>
  <si>
    <t>2.4</t>
  </si>
  <si>
    <t>Confirm venue internet options with ECG by 15 Sep; buy SIMs on arrival 20 Sep.</t>
  </si>
  <si>
    <t>Select 10 + 2 reserves; notify; sign commitment forms</t>
  </si>
  <si>
    <t>Lock the roster; reserves protect against drop-outs</t>
  </si>
  <si>
    <t>A13</t>
  </si>
  <si>
    <t>Sponsorship economics are planning assumptions</t>
  </si>
  <si>
    <t>Tier prices (Title 1.5M / Gold 750k / Silver 300k / Supporting 100k), target mix (cash 1.85M + in-kind 1.2M ≈ 60% of budget), and pipeline probability weights are planning tools, not market-tested rates or commitments.</t>
  </si>
  <si>
    <t>Commitment form: 2 named reps, CNIC data, travel needs, cost-share acceptance, asset deadlines, follow-up SLA</t>
  </si>
  <si>
    <t>Ratify tiers 4–5 Sep; recalibrate probabilities at the 12 &amp; 15 Sep pipeline reviews.</t>
  </si>
  <si>
    <t>10 confirmed + 2 reserves on roster</t>
  </si>
  <si>
    <t>10 commitment forms signed by 9 Sep</t>
  </si>
  <si>
    <t>Research method: web research on 3 Sep 2026 across itcnasia.com, pasha.org.pk, gbit.gov.pk, sco.gov.pk, TDAP, ProPakistani, TechJuice, Business Recorder, Dawn, Radio Pakistan, Pamir Times, AKDN and others. LinkedIn/Facebook content was largely not indexable — much GB community activity lives there, so absence from this sheet is not evidence an event did not happen. No public record was found of: the free/3-year pavilion terms, the first GB delegation coverage, or a specific Tech AlphaLogix CXO/COE event (the Coalition of Employers mechanism in GB/Chitral is documented under the AKFC BEST4WEER program).</t>
  </si>
  <si>
    <t>Drop-outs — activate reserves within 24h</t>
  </si>
  <si>
    <t>2.5</t>
  </si>
  <si>
    <t>Collect company assets: vector logo, 150-word profile, 1-pager, product shots, demo plan</t>
  </si>
  <si>
    <t>Feeds design, booklet, comms, QR profiles</t>
  </si>
  <si>
    <t>Social posts published</t>
  </si>
  <si>
    <t>Asset checklist per company (roster columns); chase daily at standup</t>
  </si>
  <si>
    <t>Complete asset folder ×10</t>
  </si>
  <si>
    <t>100% assets by 12 Sep (design freeze)</t>
  </si>
  <si>
    <t>Late assets = company ships with template-only pod</t>
  </si>
  <si>
    <t>Social &amp; PR Calendar</t>
  </si>
  <si>
    <t>2.6</t>
  </si>
  <si>
    <t>Open risks</t>
  </si>
  <si>
    <t>trend ↓</t>
  </si>
  <si>
    <t>Companies nominate 2 trained reps; collect pass data</t>
  </si>
  <si>
    <t>Booth must never be unmanned; reps are the product</t>
  </si>
  <si>
    <t>Risk Register</t>
  </si>
  <si>
    <t>Score 6+ = in motion</t>
  </si>
  <si>
    <t>Rep names + CNIC to Logistics for passes (9.1)</t>
  </si>
  <si>
    <t>Rep list ×20 to Logistics</t>
  </si>
  <si>
    <t>PHASE STATUS (update at standup)</t>
  </si>
  <si>
    <t>Pass data submitted 12 Sep</t>
  </si>
  <si>
    <t>2.7</t>
  </si>
  <si>
    <t>Exhibition-needs survey per company (power, screen, table config, demo gear)</t>
  </si>
  <si>
    <t>Window</t>
  </si>
  <si>
    <t>Order infrastructure once, correctly</t>
  </si>
  <si>
    <t>Note</t>
  </si>
  <si>
    <t>Companies Lead → Logistics</t>
  </si>
  <si>
    <t>Survey in roster columns; consolidate to ECG contractor order (4.9)</t>
  </si>
  <si>
    <t>3–5 Sep</t>
  </si>
  <si>
    <t>Consolidated needs list</t>
  </si>
  <si>
    <t>Order placed 15 Sep</t>
  </si>
  <si>
    <t>3–12 Sep</t>
  </si>
  <si>
    <t>2.8</t>
  </si>
  <si>
    <t>P3 Funding &amp; Sponsorship</t>
  </si>
  <si>
    <t>Pitch &amp; booth rehearsals ×2 + basic media training</t>
  </si>
  <si>
    <t>4–19 Sep</t>
  </si>
  <si>
    <t>First impressions decide whether traffic becomes leads</t>
  </si>
  <si>
    <t>P4 Pavilion Design &amp; Branding</t>
  </si>
  <si>
    <t>BD Lead + Comms Lead</t>
  </si>
  <si>
    <t>8–21 Sep</t>
  </si>
  <si>
    <t>Each company: 3-min pitch + 60-sec elevator + demo dry-run; feedback panel; media do/don't brief</t>
  </si>
  <si>
    <t>Rehearsal scorecards; improved pitches</t>
  </si>
  <si>
    <t>10/10 companies rehearsed twice by 16 Sep</t>
  </si>
  <si>
    <t>P5 Stakeholder Engagement</t>
  </si>
  <si>
    <t>8–24 Sep</t>
  </si>
  <si>
    <t>Remote rehearsal for Skardu/Hunza firms via video</t>
  </si>
  <si>
    <t>P6 BD &amp; B2B Meetings</t>
  </si>
  <si>
    <t>2.9</t>
  </si>
  <si>
    <t>9–24 Sep</t>
  </si>
  <si>
    <t>Brief companies on show operating system: lead capture, meeting etiquette, daily cadence, dress code</t>
  </si>
  <si>
    <t>BD Lead</t>
  </si>
  <si>
    <t>Consistent professional operation under one brand</t>
  </si>
  <si>
    <t>P7 MOU &amp; Partnerships</t>
  </si>
  <si>
    <t>10 Sep–23 Dec</t>
  </si>
  <si>
    <t>PD + PMO</t>
  </si>
  <si>
    <t>1-hr briefing + 2-page playbook; test QR lead flow live</t>
  </si>
  <si>
    <t>P8 Social, PR &amp; Media</t>
  </si>
  <si>
    <t>4.7</t>
  </si>
  <si>
    <t>5 Sep–15 Oct</t>
  </si>
  <si>
    <t>Playbook acknowledged ×10</t>
  </si>
  <si>
    <t>Comms Lead</t>
  </si>
  <si>
    <t>100% reps pass lead-capture test 17 Sep</t>
  </si>
  <si>
    <t>P9 Logistics</t>
  </si>
  <si>
    <t>5–27 Sep</t>
  </si>
  <si>
    <t>3.1</t>
  </si>
  <si>
    <t>Build full cost model with real quotes</t>
  </si>
  <si>
    <t>"Free pavilion" ≠ free participation; know the true gap</t>
  </si>
  <si>
    <t>P10 ITCN Execution</t>
  </si>
  <si>
    <t>19–25 Sep</t>
  </si>
  <si>
    <t>Sponsorship Lead + Logistics</t>
  </si>
  <si>
    <t>Quotes: PIA/NATCO, ISB–KHI fares, hotel block, Karachi print, AV rental, van; fill Budget Tracker</t>
  </si>
  <si>
    <t>P11 Post-Event Follow-Up</t>
  </si>
  <si>
    <t>25 Sep–23 Dec</t>
  </si>
  <si>
    <t>Budget v1 (quotes, not placeholders)</t>
  </si>
  <si>
    <t>PMO / Follow-up</t>
  </si>
  <si>
    <t>Budget ratified 6 Sep</t>
  </si>
  <si>
    <t>Placeholder numbers surviving past 6 Sep</t>
  </si>
  <si>
    <t>3.2</t>
  </si>
  <si>
    <t>TOP RISKS THIS WEEK (full register: Risk &amp; Issue Register)</t>
  </si>
  <si>
    <t>Ratify funding principle &amp; cost-share policy (A6)</t>
  </si>
  <si>
    <t>No ambiguity about who pays what before companies commit</t>
  </si>
  <si>
    <t>R1 weather vs 18–19 Sep flights (fallback armed by 11 Sep) · R2 pavilion terms not yet in writing (escalate 5 Sep) · R5 funding gap (wave-1 asks 7 Sep) · R6 Karachi print slip (proofs 15 Sep hard gate) · R10 post-event follow-up decay (owners assigned before leaving Karachi).</t>
  </si>
  <si>
    <t>Decide: sponsor-covered common costs; company travel self-funded unless gap closes; hardship support rule</t>
  </si>
  <si>
    <t>COMMAND &amp; CONTACTS (fill 3–4 Sep)</t>
  </si>
  <si>
    <t>Policy stated in call-for-applications</t>
  </si>
  <si>
    <t>Policy published before 2.4 commitments</t>
  </si>
  <si>
    <t>3.3</t>
  </si>
  <si>
    <t>Build sponsorship packages + 2-page deck</t>
  </si>
  <si>
    <t>A sellable proposition, not a donation ask</t>
  </si>
  <si>
    <t>phone / email</t>
  </si>
  <si>
    <t>Tiers on Sponsors sheet (Title/Gold/Silver/in-kind) with concrete benefits; deck reuses P@SHA diagnostic stats</t>
  </si>
  <si>
    <t>Deck PDF + tier sheet</t>
  </si>
  <si>
    <t>Deck out with first ask 7 Sep</t>
  </si>
  <si>
    <t>BD &amp; B2B Lead</t>
  </si>
  <si>
    <t>3.4</t>
  </si>
  <si>
    <t>Wave-1 asks: GB IT Dept, PSEB, SCO, AKF/Accelerate Prosperity</t>
  </si>
  <si>
    <t>Mission-aligned funders with GB precedent; P@SHA diagnostic itself recommends subsidised expo access — cite it</t>
  </si>
  <si>
    <t>Logistics &amp; Travel Lead</t>
  </si>
  <si>
    <t>Sponsorship Lead + PD</t>
  </si>
  <si>
    <t>Letters + calls via P@SHA intro; specific asks (cash tier or named in-kind)</t>
  </si>
  <si>
    <t>Comms &amp; Media Lead</t>
  </si>
  <si>
    <t>4 asks delivered, meetings held</t>
  </si>
  <si>
    <t>≥2 wave-1 commitments by 12 Sep</t>
  </si>
  <si>
    <t>Govt process speed — ask for letter-of-intent first</t>
  </si>
  <si>
    <t>3.5</t>
  </si>
  <si>
    <t>THIS WEEK FOCUS (PD writes 3 lines every Monday)</t>
  </si>
  <si>
    <t>Wave-2 asks: Zong, PTCL/Ufone, Jazz, KCBL, HBL/BOP, UNDP, Ignite, TDAP</t>
  </si>
  <si>
    <t>Commercial + development money widens the base</t>
  </si>
  <si>
    <t>Tailored hooks (Zong = largest GB 4G expansion; KCBL = e-Rozgaar partner; TDAP = export mandate)</t>
  </si>
  <si>
    <t>8 asks delivered</t>
  </si>
  <si>
    <t>≥1 wave-2 commitment by 15 Sep</t>
  </si>
  <si>
    <t>3.6</t>
  </si>
  <si>
    <t>In-kind asks: PIA fares, Karachi hotel, print discount, ECG extras (passes/branding spots)</t>
  </si>
  <si>
    <t>Every in-kind rupee shrinks the cash gap</t>
  </si>
  <si>
    <t>Sponsorship + Logistics</t>
  </si>
  <si>
    <t>Barter visibility (logo on pavilion, thank-you posts, report credit)</t>
  </si>
  <si>
    <t>In-kind letters</t>
  </si>
  <si>
    <t>≥PKR 500k equivalent in-kind</t>
  </si>
  <si>
    <t>3.7</t>
  </si>
  <si>
    <t>Close &amp; document commitments; benefits-fulfillment plan</t>
  </si>
  <si>
    <t>Deliver what was sold or lose year-2 sponsors</t>
  </si>
  <si>
    <t>MoU/letter per sponsor; fulfillment checklist (logos to design by 12 Sep for print!)</t>
  </si>
  <si>
    <t>Signed commitments + fulfillment tracker</t>
  </si>
  <si>
    <t>≥60% of budget covered by 19 Sep</t>
  </si>
  <si>
    <t>Logos arriving after print freeze — hard cutoff 12 Sep</t>
  </si>
  <si>
    <t>3.8</t>
  </si>
  <si>
    <t>Sponsor recognition assets to design</t>
  </si>
  <si>
    <t>Fascia/backdrop logos must hit the print files</t>
  </si>
  <si>
    <t>Sponsorship → Design</t>
  </si>
  <si>
    <t>Vector logos + tier placement map</t>
  </si>
  <si>
    <t>Logo pack to design</t>
  </si>
  <si>
    <t>In v2 print files 12 Sep</t>
  </si>
  <si>
    <t>4.1</t>
  </si>
  <si>
    <t>Confirm technical envelope from exhibitor manual</t>
  </si>
  <si>
    <t>Design must fit reality: dimensions (A2), walls, power, height, open sides</t>
  </si>
  <si>
    <t>Design Lead + Liaison</t>
  </si>
  <si>
    <t>Read manual (from 1.2); site plan from ECG; resolve Assumption A2</t>
  </si>
  <si>
    <t>Tech spec 1-pager</t>
  </si>
  <si>
    <t>Spec confirmed 9 Sep</t>
  </si>
  <si>
    <t>Manual delay blocks design freeze</t>
  </si>
  <si>
    <t>4.2</t>
  </si>
  <si>
    <t>Pavilion identity: "Made in GB" concept</t>
  </si>
  <si>
    <t>One strong story — an ecosystem, not 10 booths</t>
  </si>
  <si>
    <t>Identity: name, palette (mountain motif), message hierarchy: GB = emerging tech ecosystem → 10 proof-point companies; align with P@SHA "Made in GB" language</t>
  </si>
  <si>
    <t>Concept board approved</t>
  </si>
  <si>
    <t>PD sign-off 10 Sep</t>
  </si>
  <si>
    <t>Over-design vs 3-day build reality</t>
  </si>
  <si>
    <t>4.3</t>
  </si>
  <si>
    <t>Zone plan for ~90 m²</t>
  </si>
  <si>
    <t>Traffic flow decides lead volume</t>
  </si>
  <si>
    <t>Zones: reception/info desk, 10 uniform company pods, meeting corner (6 pax), GB ecosystem wall, demo screen, media/photo spot, lockable storage</t>
  </si>
  <si>
    <t>Dimensioned zone plan</t>
  </si>
  <si>
    <t>Fits confirmed dims; approved 11 Sep</t>
  </si>
  <si>
    <t>4.4</t>
  </si>
  <si>
    <t>GB ecosystem infographic wall</t>
  </si>
  <si>
    <t>Credibility for investors/officials in 30 seconds</t>
  </si>
  <si>
    <t>Design + Comms</t>
  </si>
  <si>
    <t>Stats from P@SHA diagnostic ($15–18M sector, 3–4k freelancers, ~120 active firms, STPs, $4.6B national exports); map of GB tech geography; QR to ecosystem page</t>
  </si>
  <si>
    <t>Wall artwork in print pack</t>
  </si>
  <si>
    <t>In v2 files 12 Sep</t>
  </si>
  <si>
    <t>Cite sources on the wall itself</t>
  </si>
  <si>
    <t>4.5</t>
  </si>
  <si>
    <t>Company pod graphics — uniform template</t>
  </si>
  <si>
    <t>Equal visibility, coherent brand</t>
  </si>
  <si>
    <t>Template: logo, one-line value prop, 3 service icons, QR to profile/lead form</t>
  </si>
  <si>
    <t>10 pod artworks</t>
  </si>
  <si>
    <t>All 10 in print pack 13 Sep</t>
  </si>
  <si>
    <t>Missing assets → template fallback</t>
  </si>
  <si>
    <t>4.6</t>
  </si>
  <si>
    <t>Digital assets: 3-min loop video + slide loop</t>
  </si>
  <si>
    <t>Motion pulls walk-by traffic</t>
  </si>
  <si>
    <t>Cut from existing company footage + stats; export for venue screens</t>
  </si>
  <si>
    <t>Loop files on 2 USBs + cloud</t>
  </si>
  <si>
    <t>Playing on screens 21 Sep</t>
  </si>
  <si>
    <t>Lead-gen mechanics build</t>
  </si>
  <si>
    <t>Every visitor must be capturable in &lt;30 seconds</t>
  </si>
  <si>
    <t>BD Lead + Design</t>
  </si>
  <si>
    <t>Central QR → form (name/org/interest/company); per-company QR; badge-photo protocol; paper fallback pads; nightly export to Lead Tracker</t>
  </si>
  <si>
    <t>Working QR system + fallback</t>
  </si>
  <si>
    <t>End-to-end test passed 15 Sep</t>
  </si>
  <si>
    <t>Venue internet — offline-capable form</t>
  </si>
  <si>
    <t>4.8</t>
  </si>
  <si>
    <t>Print production in KARACHI + proofing</t>
  </si>
  <si>
    <t>Printing in GB and freighting = weather/freight risk; print where you exhibit</t>
  </si>
  <si>
    <t>Vendor selected 12 Sep; proofs approved 15 Sep; production 16–19 Sep; delivery to venue 20 Sep</t>
  </si>
  <si>
    <t>4.4/4.5</t>
  </si>
  <si>
    <t>All print delivered to booth</t>
  </si>
  <si>
    <t>Zero reprints needed 21 Sep</t>
  </si>
  <si>
    <t>Vendor slip — penalty clause + backup vendor</t>
  </si>
  <si>
    <t>4.9</t>
  </si>
  <si>
    <t>Furniture/AV orders via ECG contractor</t>
  </si>
  <si>
    <t>Screens, counters, stools, lockable cabinet beyond shell scheme</t>
  </si>
  <si>
    <t>Order from exhibitor manual rate card; confirm delivery to stand 20 Sep</t>
  </si>
  <si>
    <t>2.7/4.3</t>
  </si>
  <si>
    <t>Order confirmations</t>
  </si>
  <si>
    <t>Delivered on setup day 1</t>
  </si>
  <si>
    <t>4.10</t>
  </si>
  <si>
    <t>MOU-signing / photo moment setup</t>
  </si>
  <si>
    <t>Media-ready moments multiply reach</t>
  </si>
  <si>
    <t>Backdrop doubles as signing/photo wall; small signing table staged in meeting corner</t>
  </si>
  <si>
    <t>Signing corner ready</t>
  </si>
  <si>
    <t>Used for ≥5 signings/photo-ops</t>
  </si>
  <si>
    <t>5.1</t>
  </si>
  <si>
    <t>Build the invite list (Stakeholder Database)</t>
  </si>
  <si>
    <t>The right 60 people at the pavilion beat 6,000 walk-bys</t>
  </si>
  <si>
    <t>Categories: federal (MoITT, PSEB, Ignite, TDAP, SIFC, NITB), GB govt (CM office, IT minister, Secretary IT), P@SHA leadership, industry CEOs, investors/VCs, dev orgs (AKF, UNDP, WB), diplomats via TDAP/ECG international program, media</t>
  </si>
  <si>
    <t>≥60-row database, prioritized A/B/C</t>
  </si>
  <si>
    <t>List locked 10 Sep</t>
  </si>
  <si>
    <t>5.2</t>
  </si>
  <si>
    <t>Verify current officeholders before invitations</t>
  </si>
  <si>
    <t>Aug 2026 saw churn (P@SHA vote; new GB cabinet; new PSEB/Ignite CEOs)</t>
  </si>
  <si>
    <t>Check official sites/calls (Assumption A11)</t>
  </si>
  <si>
    <t>Verified names</t>
  </si>
  <si>
    <t>Zero mis-addressed letters</t>
  </si>
  <si>
    <t>5.3</t>
  </si>
  <si>
    <t>Draft invitation letters + 1-page pavilion brief</t>
  </si>
  <si>
    <t>Professional ask with a reason to come</t>
  </si>
  <si>
    <t>Stakeholder + Comms</t>
  </si>
  <si>
    <t>Letter (PD signature) + brief: what GB pavilion is, who exhibits, what to see, suggested slot</t>
  </si>
  <si>
    <t>Letter pack</t>
  </si>
  <si>
    <t>Ready 11 Sep</t>
  </si>
  <si>
    <t>5.4</t>
  </si>
  <si>
    <t>Dispatch invitations via weight-bearing channels</t>
  </si>
  <si>
    <t>Channels carry credibility: P@SHA secretariat, ECG protocol office, GB govt liaison</t>
  </si>
  <si>
    <t>Liaison + Stakeholder</t>
  </si>
  <si>
    <t>Federal via P@SHA/ECG; GB govt via Secretary IT; diplomats via TDAP; VCs direct + LinkedIn</t>
  </si>
  <si>
    <t>All A-list invites delivered</t>
  </si>
  <si>
    <t>100% A-list invited by 14 Sep</t>
  </si>
  <si>
    <t>Follow up B-list 16 Sep</t>
  </si>
  <si>
    <t>5.5</t>
  </si>
  <si>
    <t>Confirm VIP visit slots into show-day schedule; assign hosts</t>
  </si>
  <si>
    <t>Managed moments, not ambush tours</t>
  </si>
  <si>
    <t>Slot grid on Gov-VIP sheet; one host + one photographer per visit; align Day-1 slots with official opening protocol</t>
  </si>
  <si>
    <t>Confirmed VIP schedule</t>
  </si>
  <si>
    <t>≥8 confirmed visits</t>
  </si>
  <si>
    <t>5.6</t>
  </si>
  <si>
    <t>Talking points &amp; specific ask per VIP</t>
  </si>
  <si>
    <t>Every visit must produce something: a subsidy, an intro, a commitment</t>
  </si>
  <si>
    <t>PD + Stakeholder</t>
  </si>
  <si>
    <t>E.g. PSEB: recurring expo subsidy for GB firms; GB govt: year-2 co-funding; SIFC: GB in national programs; TDAP: GITEX slot for GB firm</t>
  </si>
  <si>
    <t>1-page per A-list VIP</t>
  </si>
  <si>
    <t>Ask made in ≥6 visits</t>
  </si>
  <si>
    <t>5.7</t>
  </si>
  <si>
    <t>Protocol kit: welcome flow, guestbook, GB souvenir, photo moment, 60-sec tour script</t>
  </si>
  <si>
    <t>Memorable ≠ expensive</t>
  </si>
  <si>
    <t>GB handicraft souvenir; trained reception; tour script rehearsed</t>
  </si>
  <si>
    <t>Kit at reception desk</t>
  </si>
  <si>
    <t>Used every visit</t>
  </si>
  <si>
    <t>5.8</t>
  </si>
  <si>
    <t>Execute visits; log; same-day thank-you + social post</t>
  </si>
  <si>
    <t>Capture value while warm</t>
  </si>
  <si>
    <t>Log in Gov-VIP sheet; photo → post within 4h; thank-you within 24h</t>
  </si>
  <si>
    <t>Visit log complete</t>
  </si>
  <si>
    <t>100% VIPs logged &amp; thanked</t>
  </si>
  <si>
    <t>P6 Business Development &amp; B2B</t>
  </si>
  <si>
    <t>6.1</t>
  </si>
  <si>
    <t>Each company builds a 20-account target list</t>
  </si>
  <si>
    <t>Meetings are made before the show, not at it</t>
  </si>
  <si>
    <t>BD Lead → companies</t>
  </si>
  <si>
    <t>Template on B2B sheet: clients, partners, investors; mined from exhibitor list + networks</t>
  </si>
  <si>
    <t>200-account pool</t>
  </si>
  <si>
    <t>10/10 lists complete 12 Sep</t>
  </si>
  <si>
    <t>Coach laggards at standup</t>
  </si>
  <si>
    <t>6.2</t>
  </si>
  <si>
    <t>Central pavilion-level target lists: investors, buyers, international delegates</t>
  </si>
  <si>
    <t>Some doors open only at ecosystem level</t>
  </si>
  <si>
    <t>VC/angel list; corporate buyers; 350+ intl delegates program via ECG/TDAP</t>
  </si>
  <si>
    <t>3 central lists</t>
  </si>
  <si>
    <t>≥50 central targets</t>
  </si>
  <si>
    <t>6.3</t>
  </si>
  <si>
    <t>Obtain exhibitor/delegate list from ECG</t>
  </si>
  <si>
    <t>Precision beats scanning badges</t>
  </si>
  <si>
    <t>Request with pavilion confirmation; mine for matches per company</t>
  </si>
  <si>
    <t>List distributed</t>
  </si>
  <si>
    <t>In companies' hands 12 Sep</t>
  </si>
  <si>
    <t>If refused: build from public exhibitor page</t>
  </si>
  <si>
    <t>6.4</t>
  </si>
  <si>
    <t>Meeting-request outreach wave</t>
  </si>
  <si>
    <t>Fill the calendar before doors open</t>
  </si>
  <si>
    <t>BD Lead + companies</t>
  </si>
  <si>
    <t>Email/LinkedIn/P@SHA intros; template scripts; track in B2B log</t>
  </si>
  <si>
    <t>Requests sent ≥150</t>
  </si>
  <si>
    <t>≥40 meetings booked pre-show</t>
  </si>
  <si>
    <t>6.5</t>
  </si>
  <si>
    <t>Build the 3-day meeting calendar</t>
  </si>
  <si>
    <t>Two concurrent 45-min slots; no double-booking; VIP slots protected</t>
  </si>
  <si>
    <t>Grid on B2B sheet; meeting corner capacity 2×6 pax; buffer slots for walk-ins</t>
  </si>
  <si>
    <t>Published calendar v1</t>
  </si>
  <si>
    <t>&lt;10% slot conflicts</t>
  </si>
  <si>
    <t>6.6</t>
  </si>
  <si>
    <t>Meeting kit per company</t>
  </si>
  <si>
    <t>Convert the meeting, not just hold it</t>
  </si>
  <si>
    <t>Pitch, 1-pager, pricing sheet, 2 case studies, follow-up email template</t>
  </si>
  <si>
    <t>10 kits ready</t>
  </si>
  <si>
    <t>Checked at rehearsal 16 Sep</t>
  </si>
  <si>
    <t>6.7</t>
  </si>
  <si>
    <t>Lead qualification standard trained to all reps</t>
  </si>
  <si>
    <t>Comparable data or the funnel lies</t>
  </si>
  <si>
    <t>Hot/Warm/Cold + BANT-lite (budget, authority, need, timeline); practice at rehearsal</t>
  </si>
  <si>
    <t>20 reps trained</t>
  </si>
  <si>
    <t>100% pass mini-quiz</t>
  </si>
  <si>
    <t>6.8</t>
  </si>
  <si>
    <t>Show-time B2B operation</t>
  </si>
  <si>
    <t>Slot discipline + daily lead sync</t>
  </si>
  <si>
    <t>Meeting-desk owner per shift; 18:30 lead sync: export QR form → Lead Tracker, qualify, assign</t>
  </si>
  <si>
    <t>Daily synced tracker</t>
  </si>
  <si>
    <t>≥40 meetings held; ≥150 leads</t>
  </si>
  <si>
    <t>6.9</t>
  </si>
  <si>
    <t>Assign every lead an owner + follow-up date BEFORE leaving Karachi</t>
  </si>
  <si>
    <t>Follow-up decay kills 80% of expo value</t>
  </si>
  <si>
    <t>BD + PMO</t>
  </si>
  <si>
    <t>Final sync 24 Sep 18:30 + 25 Sep morning: every lead has owner + due date in tracker</t>
  </si>
  <si>
    <t>Zero unassigned leads</t>
  </si>
  <si>
    <t>100% assigned by 25 Sep</t>
  </si>
  <si>
    <t>P7 MOU &amp; Partnership Mgmt</t>
  </si>
  <si>
    <t>7.1</t>
  </si>
  <si>
    <t>Scan pipeline for MOU candidates</t>
  </si>
  <si>
    <t>Aim signings; don't hope for them</t>
  </si>
  <si>
    <t>PD + BD Lead</t>
  </si>
  <si>
    <t>Sources: delegation history, CXO meetup contacts, sponsor talks, B2B outreach replies</t>
  </si>
  <si>
    <t>Candidate list (≈8)</t>
  </si>
  <si>
    <t>≥8 candidates 13 Sep</t>
  </si>
  <si>
    <t>7.2</t>
  </si>
  <si>
    <t>Qualify 3–5 realistic MOUs; align scope with counterparts</t>
  </si>
  <si>
    <t>No surprise-MOUs — agree substance pre-event</t>
  </si>
  <si>
    <t>PD</t>
  </si>
  <si>
    <t>Calls with counterparts; agree purpose, commitments, signatories</t>
  </si>
  <si>
    <t>Agreed term sheets</t>
  </si>
  <si>
    <t>3–5 MOUs pre-agreed 17 Sep</t>
  </si>
  <si>
    <t>Vanity MOUs — each must name a next action</t>
  </si>
  <si>
    <t>7.3</t>
  </si>
  <si>
    <t>Prepare draft MOUs + light legal review</t>
  </si>
  <si>
    <t>Sign-ready documents, 2 copies, folders</t>
  </si>
  <si>
    <t>Standard template; company-specific fill-ins; printed in Karachi</t>
  </si>
  <si>
    <t>Signing-ready drafts</t>
  </si>
  <si>
    <t>Zero drafting at the venue</t>
  </si>
  <si>
    <t>7.4</t>
  </si>
  <si>
    <t>Schedule signing ceremony slots with media + witnesses</t>
  </si>
  <si>
    <t>Visibility multiplies partnership value</t>
  </si>
  <si>
    <t>Suggested: Day 2 (23 Sep) 15:00 block; P@SHA/official witness; photographer briefed</t>
  </si>
  <si>
    <t>7.2/5.5</t>
  </si>
  <si>
    <t>Ceremony schedule</t>
  </si>
  <si>
    <t>≥3 signings with media coverage</t>
  </si>
  <si>
    <t>7.5</t>
  </si>
  <si>
    <t>Record every commitment: owner, 30-day action, conversion stage</t>
  </si>
  <si>
    <t>An MOU is a start line, not a trophy</t>
  </si>
  <si>
    <t>MOU tracker: parties, commitments, owner, 30-day action, stage (meeting→opportunity→proposal→contract→revenue)</t>
  </si>
  <si>
    <t>Tracker complete before departure</t>
  </si>
  <si>
    <t>100% signed MOUs have owner + 30-day action</t>
  </si>
  <si>
    <t>7.6</t>
  </si>
  <si>
    <t>30/60/90 conversion reviews</t>
  </si>
  <si>
    <t>MOU → business or it was theatre</t>
  </si>
  <si>
    <t>Review at 24 Oct / 23 Nov / 23 Dec: advance stage or mark dormant with reason</t>
  </si>
  <si>
    <t>Conversion report per review</t>
  </si>
  <si>
    <t>≥2 MOUs at proposal+ by day 60; ≥1 contract by day 90</t>
  </si>
  <si>
    <t>P8 Social Media, PR &amp; Media</t>
  </si>
  <si>
    <t>8.1</t>
  </si>
  <si>
    <t>Comms plan: platforms, hashtags, voice, roles</t>
  </si>
  <si>
    <t>Coherent voice from day one</t>
  </si>
  <si>
    <t>LinkedIn (B2B primary), Facebook (GB community), Instagram (visual), X (news), YouTube (video); #MadeInGB #GBPavilion #ITCNAsia2026; calendar on Social sheet</t>
  </si>
  <si>
    <t>Comms plan approved</t>
  </si>
  <si>
    <t>Calendar live 6 Sep</t>
  </si>
  <si>
    <t>8.2</t>
  </si>
  <si>
    <t>Announcement: GB pavilion at ITCN Asia Karachi</t>
  </si>
  <si>
    <t>Ride the existing "Made in GB" narrative momentum</t>
  </si>
  <si>
    <t>Post + P@SHA/GBSHA amplification request; tag stakeholders</t>
  </si>
  <si>
    <t>Announcement live</t>
  </si>
  <si>
    <t>≥10k combined reach (est.)</t>
  </si>
  <si>
    <t>8.3</t>
  </si>
  <si>
    <t>10 company spotlight posts</t>
  </si>
  <si>
    <t>Every company enters the show already visible</t>
  </si>
  <si>
    <t>1/day from assets (2.5); company amplification kit (same-day reshare)</t>
  </si>
  <si>
    <t>10 spotlights published</t>
  </si>
  <si>
    <t>10/10 by 21 Sep</t>
  </si>
  <si>
    <t>8.4</t>
  </si>
  <si>
    <t>Countdown + founder stories + delegation journey</t>
  </si>
  <si>
    <t>The Gilgit→Karachi journey IS the story — use it</t>
  </si>
  <si>
    <t>D-7…D-1 countdown; founder quotes; travel-day content (KKH/airport)</t>
  </si>
  <si>
    <t>Daily content D-7 onward</t>
  </si>
  <si>
    <t>Posted daily</t>
  </si>
  <si>
    <t>8.5</t>
  </si>
  <si>
    <t>Press kit + release to tech/business media</t>
  </si>
  <si>
    <t>Earned media = third-party credibility</t>
  </si>
  <si>
    <t>Release: "first GB pavilion at ITCN Asia Karachi"; targets: ProPakistani, TechJuice, Business Recorder, Dawn, APP, Pamir Times + GB outlets; offer founder interviews</t>
  </si>
  <si>
    <t>Kit sent to ≥10 outlets</t>
  </si>
  <si>
    <t>≥3 pre-event mentions</t>
  </si>
  <si>
    <t>Embargo until pavilion confirmed in writing</t>
  </si>
  <si>
    <t>8.6</t>
  </si>
  <si>
    <t>Live coverage: daily posts, VIP visits, signings, reels; photo/video team</t>
  </si>
  <si>
    <t>Show-time visibility feeds the report and year-2 sales</t>
  </si>
  <si>
    <t>Photographer/videographer booked by 12 Sep; shot list; 2 posts/day minimum + stories; same-day VIP/MOU posts</t>
  </si>
  <si>
    <t>Daily coverage live</t>
  </si>
  <si>
    <t>≥15 posts across 3 days</t>
  </si>
  <si>
    <t>8.7</t>
  </si>
  <si>
    <t>On-site media interviews</t>
  </si>
  <si>
    <t>Pitch outlets present at ITCN</t>
  </si>
  <si>
    <t>Media desk list from ECG; founders prepped (2.8)</t>
  </si>
  <si>
    <t>≥5 interviews</t>
  </si>
  <si>
    <t>≥5 recorded/aired</t>
  </si>
  <si>
    <t>8.8</t>
  </si>
  <si>
    <t>Post-event: results release, thank-yous, 10 success stories, wrap video, coverage log</t>
  </si>
  <si>
    <t>Cement the narrative; feed the impact report</t>
  </si>
  <si>
    <t>Results release 29 Sep; 10 stories by 15 Oct; wrap video 10 Oct; coverage log to Post-Event Report</t>
  </si>
  <si>
    <t>10.9</t>
  </si>
  <si>
    <t>Post-event pack</t>
  </si>
  <si>
    <t>≥8 earned mentions total</t>
  </si>
  <si>
    <t>9.1</t>
  </si>
  <si>
    <t>Delegate manifest + passes submission to ECG</t>
  </si>
  <si>
    <t>No pass, no entry</t>
  </si>
  <si>
    <t>Manifest on Logistics sheet (names, CNIC, phones); submit per exhibitor manual</t>
  </si>
  <si>
    <t>Passes confirmed</t>
  </si>
  <si>
    <t>25 passes issued by 18 Sep</t>
  </si>
  <si>
    <t>9.2</t>
  </si>
  <si>
    <t>Travel plan &amp; bookings — with weather math</t>
  </si>
  <si>
    <t>GIL–ISB flies Fri/Sat/Sun only (48-seat ATR) and cancels often; Karachi requires ISB connection</t>
  </si>
  <si>
    <t>Wave plan on Logistics sheet: main wave GIL→ISB Fri 18 Sep + NATCO road fallback same night; Skardu contingent via jet service; ISB→KHI 19–20 Sep; ALL in Karachi by 20 Sep 18:00</t>
  </si>
  <si>
    <t>Tickets + fallback bookings</t>
  </si>
  <si>
    <t>100% delegates booked by 11 Sep</t>
  </si>
  <si>
    <t>Weather — see Risk R1</t>
  </si>
  <si>
    <t>9.3</t>
  </si>
  <si>
    <t>Hard weather-contingency rule adopted</t>
  </si>
  <si>
    <t>Decide the fallback BEFORE the cancellation</t>
  </si>
  <si>
    <t>Rule: if Fri 18 Sep GIL flight cancels → road departure same evening (arrive ISB 19 Sep) → KHI 20 Sep; Skardu jets as plan-B seats</t>
  </si>
  <si>
    <t>Rule circulated &amp; acknowledged</t>
  </si>
  <si>
    <t>Zero delegates stranded</t>
  </si>
  <si>
    <t>9.4</t>
  </si>
  <si>
    <t>Hotel block + van hire in Karachi</t>
  </si>
  <si>
    <t>Cohesion and punctuality; near Expo Centre (University Rd/Gulshan side)</t>
  </si>
  <si>
    <t>~13 rooms 19/20–25 Sep; 2 vans (14-seat) with drivers; airport pickups scheduled</t>
  </si>
  <si>
    <t>Confirmations on file</t>
  </si>
  <si>
    <t>Rooms+vans confirmed 12 Sep</t>
  </si>
  <si>
    <t>9.5</t>
  </si>
  <si>
    <t>Equipment kit</t>
  </si>
  <si>
    <t>Self-sufficiency at the booth</t>
  </si>
  <si>
    <t>Laptops/demo devices per company, chargers, extension leads, HDMI, 2 hotspot routers + Jazz/Zong SIMs (SCOM unreliable down-country), cleaning kit, first aid, stationery, cash float</t>
  </si>
  <si>
    <t>Packed kit checklist signed</t>
  </si>
  <si>
    <t>Nothing bought in panic at venue</t>
  </si>
  <si>
    <t>9.6</t>
  </si>
  <si>
    <t>Materials plan: print delivery + storage</t>
  </si>
  <si>
    <t>Everything at the stand on setup day 1</t>
  </si>
  <si>
    <t>Logistics + Design</t>
  </si>
  <si>
    <t>Karachi print vendor delivers to venue 20 Sep 10:00; lockable cabinet; APT Showfreight only if anything ships from GB</t>
  </si>
  <si>
    <t>Delivery confirmations</t>
  </si>
  <si>
    <t>All materials at stand 20 Sep noon</t>
  </si>
  <si>
    <t>9.7</t>
  </si>
  <si>
    <t>On-site services: power, internet, cleaning, security check</t>
  </si>
  <si>
    <t>Booth uptime</t>
  </si>
  <si>
    <t>Verify against orders on setup days; venue wifi test; escalation contact at ECG ops</t>
  </si>
  <si>
    <t>Services live</t>
  </si>
  <si>
    <t>Zero downtime on Day 1</t>
  </si>
  <si>
    <t>9.8</t>
  </si>
  <si>
    <t>Emergency &amp; safety sheet</t>
  </si>
  <si>
    <t>Boring until it isn't</t>
  </si>
  <si>
    <t>ECG office +92-21-38709970, venue security, nearest hospital (Aga Khan University Hospital), committee numbers, embassy n/a (domestic), delegate medical notes (voluntary)</t>
  </si>
  <si>
    <t>Card in every delegate pack</t>
  </si>
  <si>
    <t>Distributed 20 Sep</t>
  </si>
  <si>
    <t>9.9</t>
  </si>
  <si>
    <t>Return travel + materials back-haul/disposal</t>
  </si>
  <si>
    <t>Clean exit; save reusables for Lahore Jan 2027</t>
  </si>
  <si>
    <t>Return bookings 25–27 Sep; reusable branding stored in Karachi (P@SHA/ECG or vendor) for year-2</t>
  </si>
  <si>
    <t>Return manifest; storage receipt</t>
  </si>
  <si>
    <t>Reusables stored, not trashed</t>
  </si>
  <si>
    <t>10.1</t>
  </si>
  <si>
    <t>Advance party in Karachi</t>
  </si>
  <si>
    <t>De-risk setup: prints, venue access, orders</t>
  </si>
  <si>
    <t>2 pax arrive 19 Sep: vendor check, venue access passes, contractor confirmations</t>
  </si>
  <si>
    <t>Advance report to standup</t>
  </si>
  <si>
    <t>All green before main wave lands</t>
  </si>
  <si>
    <t>10.2</t>
  </si>
  <si>
    <t>Setup day 1: structure, branding, furniture, power</t>
  </si>
  <si>
    <t>Physical build</t>
  </si>
  <si>
    <t>Install backdrop/fascia/pods; furniture placed; power tested; prints received</t>
  </si>
  <si>
    <t>Pavilion 80% built</t>
  </si>
  <si>
    <t>Built by 20 Sep 20:00</t>
  </si>
  <si>
    <t>10.3</t>
  </si>
  <si>
    <t>Setup day 2: dress pods, screens, lead-system test, walkthrough, briefing dinner</t>
  </si>
  <si>
    <t>Show-ready + team aligned</t>
  </si>
  <si>
    <t>Full walkthrough vs checklist; in-situ pitch run; QR live test; evening delegation briefing dinner: roles, rota, VIP schedule, targets</t>
  </si>
  <si>
    <t>Sign-off photo set; briefing held</t>
  </si>
  <si>
    <t>100% checklist green 21 Sep 18:00</t>
  </si>
  <si>
    <t>10.4</t>
  </si>
  <si>
    <t>Daily operating rhythm</t>
  </si>
  <si>
    <t>The pavilion runs on rhythm, not memory</t>
  </si>
  <si>
    <t>08:30 hotel briefing (targets, VIPs, slots) → 10:00 doors → shift rota → 18:30 debrief: leads synced, meetings logged, issues, next-day plan</t>
  </si>
  <si>
    <t>Daily briefs + debriefs held</t>
  </si>
  <si>
    <t>6/6 held on time</t>
  </si>
  <si>
    <t>10.5</t>
  </si>
  <si>
    <t>Day 1 (22 Sep): opening + VIP day</t>
  </si>
  <si>
    <t>First impressions; official protocol</t>
  </si>
  <si>
    <t>Align with official opening; VIP tours per schedule; media day; evening: post Day-1 highlights</t>
  </si>
  <si>
    <t>VIP visits logged</t>
  </si>
  <si>
    <t>≥4 VIP visits Day 1</t>
  </si>
  <si>
    <t>10.6</t>
  </si>
  <si>
    <t>Day 2 (23 Sep): B2B peak + MOU ceremony</t>
  </si>
  <si>
    <t>Business day</t>
  </si>
  <si>
    <t>Max meeting density; investor slots; 15:00 MOU signings + press; optional GB networking dinner evening</t>
  </si>
  <si>
    <t>6.5/7.4</t>
  </si>
  <si>
    <t>Meetings + signings done</t>
  </si>
  <si>
    <t>≥15 meetings; ≥3 signings</t>
  </si>
  <si>
    <t>10.7</t>
  </si>
  <si>
    <t>Day 3 (24 Sep): international focus + strong close</t>
  </si>
  <si>
    <t>Finish strong, capture everything</t>
  </si>
  <si>
    <t>International delegates focus; remaining meetings; closing content; thank-yous; teardown prep; final lead sync</t>
  </si>
  <si>
    <t>Day-3 report; leads 100% assigned</t>
  </si>
  <si>
    <t>≥150 total leads by close</t>
  </si>
  <si>
    <t>10.8</t>
  </si>
  <si>
    <t>Pavilion command structure live</t>
  </si>
  <si>
    <t>Clarity under pressure</t>
  </si>
  <si>
    <t>PD (overall) / Floor Manager per shift / Meeting Desk / Reception / Media / Runner; rota on Logistics sheet; walkie/WhatsApp discipline</t>
  </si>
  <si>
    <t>Rota published</t>
  </si>
  <si>
    <t>Every hour covered</t>
  </si>
  <si>
    <t>Daily report to committee + P@SHA</t>
  </si>
  <si>
    <t>Accountability builds year-2 support</t>
  </si>
  <si>
    <t>Nightly 1-pager: leads #, meetings #, VIPs, media, issues</t>
  </si>
  <si>
    <t>3 daily reports</t>
  </si>
  <si>
    <t>Sent by 21:00 each day</t>
  </si>
  <si>
    <t>10.10</t>
  </si>
  <si>
    <t>Dismantle, debrief, store, depart</t>
  </si>
  <si>
    <t>Clean close protects assets &amp; goodwill</t>
  </si>
  <si>
    <t>25 Sep: teardown, storage handover (9.9), venue clearance, hot-wash debrief (30 min), departures</t>
  </si>
  <si>
    <t>Clearance + debrief notes</t>
  </si>
  <si>
    <t>No venue penalties; debrief captured</t>
  </si>
  <si>
    <t>11.1</t>
  </si>
  <si>
    <t>48-hour thank-you wave</t>
  </si>
  <si>
    <t>Warm while hot: every lead, VIP, sponsor, partner</t>
  </si>
  <si>
    <t>PMO + companies</t>
  </si>
  <si>
    <t>Personalized emails from lead owners; VIP letters from PD; sponsor thank-yous with photo</t>
  </si>
  <si>
    <t>100% thank-yous sent</t>
  </si>
  <si>
    <t>By 27 Sep</t>
  </si>
  <si>
    <t>11.2</t>
  </si>
  <si>
    <t>7-day close-out: leads worked, retro, results release, report v1</t>
  </si>
  <si>
    <t>Institutional memory + public proof</t>
  </si>
  <si>
    <t>First contact on all leads; internal retro (what to fix for Lahore); results press release; Post-Event Report v1</t>
  </si>
  <si>
    <t>Report v1 + release</t>
  </si>
  <si>
    <t>By 2 Oct</t>
  </si>
  <si>
    <t>11.3</t>
  </si>
  <si>
    <t>Sponsor fulfillment report</t>
  </si>
  <si>
    <t>Renewals for year-2 start here</t>
  </si>
  <si>
    <t>Per-sponsor: photos, reach, VIP visits, mentions delivered</t>
  </si>
  <si>
    <t>Reports delivered</t>
  </si>
  <si>
    <t>100% sponsors reported by 9 Oct</t>
  </si>
  <si>
    <t>11.4</t>
  </si>
  <si>
    <t>30-day review (24 Oct)</t>
  </si>
  <si>
    <t>Conversion discipline checkpoint 1</t>
  </si>
  <si>
    <t>100% leads contacted; meetings booked; proposals out; MOU 30-day actions done; update funnel numbers</t>
  </si>
  <si>
    <t>30-day scorecard</t>
  </si>
  <si>
    <t>See 30-60-90 sheet targets</t>
  </si>
  <si>
    <t>11.5</t>
  </si>
  <si>
    <t>60-day review (23 Nov) + YEAR-2 DECISION</t>
  </si>
  <si>
    <t>Lahore 29–31 Jan 2027 is ~2 months later — decide and book now</t>
  </si>
  <si>
    <t>Pipeline review; 3 case studies; decide Lahore participation, size, improvements; confirm booking with ECG; open company selection round 2</t>
  </si>
  <si>
    <t>Year-2 decision memo + booking</t>
  </si>
  <si>
    <t>Booked by 30 Nov</t>
  </si>
  <si>
    <t>11.6</t>
  </si>
  <si>
    <t>90-day review (23 Dec): impact report + stakeholder debrief</t>
  </si>
  <si>
    <t>Close the loop; make the case for year 2–3 support</t>
  </si>
  <si>
    <t>Impact report (revenue, contracts, jobs, media reach); debrief with P@SHA/ECG, GB govt, sponsors; publish public impact story</t>
  </si>
  <si>
    <t>Published impact report</t>
  </si>
  <si>
    <t>See KPIs sheet</t>
  </si>
  <si>
    <t>11.7</t>
  </si>
  <si>
    <t>Lessons-learned → year-2 master plan</t>
  </si>
  <si>
    <t>Each ITCN must be stronger than the last</t>
  </si>
  <si>
    <t>Clone this workbook for Lahore Jan 2027; carry forward stakeholder DB, lead tracker, sponsor relationships</t>
  </si>
  <si>
    <t>Year-2 workbook v1</t>
  </si>
  <si>
    <t>Ready before 1 Jan 2027</t>
  </si>
  <si>
    <t>Owners are roles (see Committee &amp; Governance). Dates are 2026. P7/P11 review dates: 24 Oct (30-day), 23 Nov (60-day), 23 Dec (90-day) — counted from dismantle day 25 Sep.</t>
  </si>
  <si>
    <t>DAILY ACTION PLAN — THE 16-DAY SPRINT (3–18 SEP 2026)</t>
  </si>
  <si>
    <t>D-minus counts to opening day (22 Sep). This sheet drives the daily 18:00 standup: read today's block, mark Done?, move slippage to tomorrow WITH a note. Travel begins 18 Sep; setup 19–21 Sep; show 22–24 Sep.</t>
  </si>
  <si>
    <t>Date</t>
  </si>
  <si>
    <t>Day</t>
  </si>
  <si>
    <t>D-</t>
  </si>
  <si>
    <t>Focus of the day</t>
  </si>
  <si>
    <t>Action</t>
  </si>
  <si>
    <t>Output / deliverable</t>
  </si>
  <si>
    <t>Done?</t>
  </si>
  <si>
    <t>Notes</t>
  </si>
  <si>
    <t>Thu</t>
  </si>
  <si>
    <t>D-19</t>
  </si>
  <si>
    <t>Hold kickoff: ratify objectives, KPI targets, delegation size (A4), cost-share basis (A6)</t>
  </si>
  <si>
    <t>Objectives memo</t>
  </si>
  <si>
    <t>Send written-confirmation request to ECG/Umair Nizam office (space, inclusions, passes, 3-yr frame); request exhibitor manual</t>
  </si>
  <si>
    <t>Email sent, on file</t>
  </si>
  <si>
    <t>Fill committee roles; open WhatsApp groups, shared drive; adopt this workbook as master</t>
  </si>
  <si>
    <t>Committee sheet complete; channels live</t>
  </si>
  <si>
    <t>Set daily 18:00 standup (recurring, Sep 3–21)</t>
  </si>
  <si>
    <t>Invites accepted</t>
  </si>
  <si>
    <t>Draft company criteria + application form (from rubric)</t>
  </si>
  <si>
    <t>Form ready for review</t>
  </si>
  <si>
    <t>Fri</t>
  </si>
  <si>
    <t>D-18</t>
  </si>
  <si>
    <t>Mobilization opens</t>
  </si>
  <si>
    <t>Approve criteria; GBSHA co-sign; LAUNCH call for applications (deadline 7 Sep 23:59)</t>
  </si>
  <si>
    <t>Form live + announcement out</t>
  </si>
  <si>
    <t>Push call through GBSHA, SCO STPs (Gilgit/Skardu/Hunza), KIU incubator, WhatsApp groups</t>
  </si>
  <si>
    <t>≥120 companies reached</t>
  </si>
  <si>
    <t>Start cost model: request quotes (PIA/NATCO, ISB–KHI fares, hotels, Karachi printers, vans, AV)</t>
  </si>
  <si>
    <t>Quote requests out</t>
  </si>
  <si>
    <t>Draft sponsorship tiers + hit-list; book wave-1 intro calls via P@SHA</t>
  </si>
  <si>
    <t>Tier draft + call slots</t>
  </si>
  <si>
    <t>Chase ECG confirmation if no reply; PD phone call</t>
  </si>
  <si>
    <t>Reply or escalation done</t>
  </si>
  <si>
    <t>Sat</t>
  </si>
  <si>
    <t>D-17</t>
  </si>
  <si>
    <t>Money &amp; message</t>
  </si>
  <si>
    <t>Ratify sponsorship tiers &amp; pricing (A10); finalize 2-page sponsor deck</t>
  </si>
  <si>
    <t>Deck PDF v1</t>
  </si>
  <si>
    <t>Ratify comms plan: platforms, hashtags (#MadeInGB #GBPavilion #ITCNAsia2026), calendar</t>
  </si>
  <si>
    <t>Social sheet calendar live</t>
  </si>
  <si>
    <t>Direct outreach to 15 strongest candidate companies (do not rely on the form alone)</t>
  </si>
  <si>
    <t>15 conversations logged</t>
  </si>
  <si>
    <t>Receive ECG confirmation / exhibitor manual; extract deadlines into this workbook</t>
  </si>
  <si>
    <t>Terms on file (A1 resolved)</t>
  </si>
  <si>
    <t>Scan travel availability for 18–20 Sep (PIA GIL–ISB Fri/Sat/Sun; NATCO; ISB–KHI fares)</t>
  </si>
  <si>
    <t>Options memo</t>
  </si>
  <si>
    <t>Sun</t>
  </si>
  <si>
    <t>D-16</t>
  </si>
  <si>
    <t>Community alignment</t>
  </si>
  <si>
    <t>Run community info session (evening Zoom): opportunity, criteria, costs, obligations</t>
  </si>
  <si>
    <t>≥40 attendees; recording shared</t>
  </si>
  <si>
    <t>Ratify budget v1 with real quotes; ratify cost-share policy; publish to community (A5/A6 resolved)</t>
  </si>
  <si>
    <t>Budget v1 + policy note</t>
  </si>
  <si>
    <t>Publish announcement post + request P@SHA/GBSHA amplification</t>
  </si>
  <si>
    <t>Confirm internal history: which edition did the first delegation attend (A3); collect photos/outcomes for narrative</t>
  </si>
  <si>
    <t>Baseline note for KPIs sheet</t>
  </si>
  <si>
    <t>Mon</t>
  </si>
  <si>
    <t>D-15</t>
  </si>
  <si>
    <t>Applications close</t>
  </si>
  <si>
    <t>Applications close 23:59; log all applicants</t>
  </si>
  <si>
    <t>Applicant register</t>
  </si>
  <si>
    <t>Wave-1 sponsor asks delivered: GB IT Dept, PSEB (cite P@SHA diagnostic subsidy recommendation), SCO, AKF/Accelerate Prosperity</t>
  </si>
  <si>
    <t>Sponsorship + PD</t>
  </si>
  <si>
    <t>4 asks delivered</t>
  </si>
  <si>
    <t>Selection panel convenes; begin scoring</t>
  </si>
  <si>
    <t>Scoring underway</t>
  </si>
  <si>
    <t>Draft stakeholder invite list skeleton (categories + known names)</t>
  </si>
  <si>
    <t>Draft DB ≥40 rows</t>
  </si>
  <si>
    <t>Tue</t>
  </si>
  <si>
    <t>D-14</t>
  </si>
  <si>
    <t>Selection day</t>
  </si>
  <si>
    <t>Finish scoring by 12:00; select 10 + 2 reserves; PD ratifies</t>
  </si>
  <si>
    <t>Signed selection minute</t>
  </si>
  <si>
    <t>Notify selected/reserve/regret applicants (regrets get year-2 waitlist offer)</t>
  </si>
  <si>
    <t>All notified same day</t>
  </si>
  <si>
    <t>Read exhibitor manual: confirm dimensions (A2), inclusions (A8), passes (A7), contractor rate card</t>
  </si>
  <si>
    <t>Design kickoff: "Made in GB" identity concept work starts</t>
  </si>
  <si>
    <t>Concept drafts due 10 Sep</t>
  </si>
  <si>
    <t>Hotel + van quotes shortlisted; hold rooms near Expo Centre</t>
  </si>
  <si>
    <t>Holds placed</t>
  </si>
  <si>
    <t>Wed</t>
  </si>
  <si>
    <t>D-13</t>
  </si>
  <si>
    <t>Onboarding &amp; assets</t>
  </si>
  <si>
    <t>Company onboarding call: expectations, asset checklist (due 12 Sep), 20-target B2B homework (due 12 Sep), commitment forms signed</t>
  </si>
  <si>
    <t>10 signed forms</t>
  </si>
  <si>
    <t>Collect rep names + CNIC; start pass manifest</t>
  </si>
  <si>
    <t>Manifest 50%+</t>
  </si>
  <si>
    <t>Exhibition-needs survey out (power, screens, demo gear)</t>
  </si>
  <si>
    <t>Survey out</t>
  </si>
  <si>
    <t>Request exhibitor/delegate list from ECG for B2B mining</t>
  </si>
  <si>
    <t>Request sent</t>
  </si>
  <si>
    <t>MOU pipeline scan starts: list candidate partnerships from delegation/CXO/sponsor contacts</t>
  </si>
  <si>
    <t>Candidate list draft</t>
  </si>
  <si>
    <t>D-12</t>
  </si>
  <si>
    <t>Design &amp; targets</t>
  </si>
  <si>
    <t>Approve pavilion identity concept; start zone plan for confirmed dimensions</t>
  </si>
  <si>
    <t>Concept signed off</t>
  </si>
  <si>
    <t>Ecosystem-wall content drafted (P@SHA diagnostic stats, GB map, QRs)</t>
  </si>
  <si>
    <t>Wall draft</t>
  </si>
  <si>
    <t>Stakeholder DB locked (≥60 rows, A/B/C priority); verify officeholders (A11)</t>
  </si>
  <si>
    <t>Verified DB</t>
  </si>
  <si>
    <t>Central investor/buyer/international target lists started</t>
  </si>
  <si>
    <t>Lists ≥50% built</t>
  </si>
  <si>
    <t>Wave-1 sponsor follow-up meetings held</t>
  </si>
  <si>
    <t>≥2 meetings done</t>
  </si>
  <si>
    <t>D-11</t>
  </si>
  <si>
    <t>Book everything</t>
  </si>
  <si>
    <t>BOOK all travel: GIL→ISB Fri 18 Sep + road fallback; Skardu jets; ISB→KHI 19–20 Sep; adopt weather rule</t>
  </si>
  <si>
    <t>Tickets issued; rule circulated</t>
  </si>
  <si>
    <t>Confirm hotel block + 2 vans (19/20–25 Sep)</t>
  </si>
  <si>
    <t>Zone plan approved; furniture/AV order list built from needs survey</t>
  </si>
  <si>
    <t>Order list ready</t>
  </si>
  <si>
    <t>Invitation letters + 1-page pavilion brief finalized</t>
  </si>
  <si>
    <t>Letter pack ready</t>
  </si>
  <si>
    <t>Sponsor logo cutoff notice: vectors due tomorrow for print files</t>
  </si>
  <si>
    <t>Sponsors informed</t>
  </si>
  <si>
    <t>D-10</t>
  </si>
  <si>
    <t>Design freeze</t>
  </si>
  <si>
    <t>ASSET FREEZE: all company logos/profiles/1-pagers in (late = template pod)</t>
  </si>
  <si>
    <t>Asset folder 10/10</t>
  </si>
  <si>
    <t>Design v2 with sponsor logos; SIGN-OFF; release print files to Karachi vendor</t>
  </si>
  <si>
    <t>Print files released</t>
  </si>
  <si>
    <t>Select Karachi print vendor (backup named); delivery-to-venue 20 Sep in PO</t>
  </si>
  <si>
    <t>PO issued</t>
  </si>
  <si>
    <t>Company spotlight posts begin (1/day to 21 Sep)</t>
  </si>
  <si>
    <t>Spotlight #1 live</t>
  </si>
  <si>
    <t>Passes manifest submitted to ECG; B2B 20-target lists due from all companies</t>
  </si>
  <si>
    <t>Logistics + BD</t>
  </si>
  <si>
    <t>Manifest sent; 200-account pool</t>
  </si>
  <si>
    <t>Book photographer/videographer for 20–24 Sep</t>
  </si>
  <si>
    <t>Booking confirmed</t>
  </si>
  <si>
    <t>D-9</t>
  </si>
  <si>
    <t>Pipeline day</t>
  </si>
  <si>
    <t>Consolidate B2B pool; de-duplicate; assign pavilion-level targets</t>
  </si>
  <si>
    <t>Target pool final</t>
  </si>
  <si>
    <t>Meeting-request outreach wave starts (email/LinkedIn/P@SHA intros)</t>
  </si>
  <si>
    <t>BD + companies</t>
  </si>
  <si>
    <t>≥60 requests out</t>
  </si>
  <si>
    <t>Qualify MOU candidates to 3–5; open scope talks with counterparts</t>
  </si>
  <si>
    <t>Term-sheet talks started</t>
  </si>
  <si>
    <t>Meeting calendar grid built (2 concurrent 45-min slots × 3 days)</t>
  </si>
  <si>
    <t>Calendar v0</t>
  </si>
  <si>
    <t>Press kit + release drafted</t>
  </si>
  <si>
    <t>Draft for review</t>
  </si>
  <si>
    <t>D-8</t>
  </si>
  <si>
    <t>Invitations out</t>
  </si>
  <si>
    <t>Dispatch A-list VIP invitations via P@SHA secretariat / ECG protocol / GB Secretary IT channels</t>
  </si>
  <si>
    <t>Stakeholder + Liaison</t>
  </si>
  <si>
    <t>A-list 100% invited</t>
  </si>
  <si>
    <t>VIP talking points + specific asks drafted per A-list target</t>
  </si>
  <si>
    <t>Ask sheet v1</t>
  </si>
  <si>
    <t>Sponsor wave-2 follow-ups; close pending wave-1</t>
  </si>
  <si>
    <t>Status per target updated</t>
  </si>
  <si>
    <t>Lead-gen build: central QR form + per-company QRs + paper fallback</t>
  </si>
  <si>
    <t>BD + Design</t>
  </si>
  <si>
    <t>System draft ready</t>
  </si>
  <si>
    <t>D-7</t>
  </si>
  <si>
    <t>Rehearsal 1 &amp; countdown</t>
  </si>
  <si>
    <t>Pitch rehearsal #1 (all 10, in person or video): 3-min pitch + demo; feedback</t>
  </si>
  <si>
    <t>BD + Comms</t>
  </si>
  <si>
    <t>Scorecards; fixes listed</t>
  </si>
  <si>
    <t>Countdown content D-7 starts; founder-story posts</t>
  </si>
  <si>
    <t>Daily countdown live</t>
  </si>
  <si>
    <t>Print proofs approved (colors, spelling, logos!)</t>
  </si>
  <si>
    <t>Proof sign-off</t>
  </si>
  <si>
    <t>Furniture/AV order placed with ECG contractor; delivery 20 Sep confirmed</t>
  </si>
  <si>
    <t>Order confirmation</t>
  </si>
  <si>
    <t>Press release to media list (≥10 outlets); interview offers</t>
  </si>
  <si>
    <t>Kit sent</t>
  </si>
  <si>
    <t>MOU drafts to counterparts for review</t>
  </si>
  <si>
    <t>Drafts circulating</t>
  </si>
  <si>
    <t>D-6</t>
  </si>
  <si>
    <t>Rehearsal 2 &amp; meetings</t>
  </si>
  <si>
    <t>Pitch rehearsal #2 + media training (do/don't, soundbites)</t>
  </si>
  <si>
    <t>10/10 rehearsed twice</t>
  </si>
  <si>
    <t>Meeting kits per company checked (pitch, 1-pager, pricing, cases, follow-up template)</t>
  </si>
  <si>
    <t>10 kits verified</t>
  </si>
  <si>
    <t>Meeting calendar v1 published; confirmations chased (target ≥40 booked)</t>
  </si>
  <si>
    <t>Calendar shared</t>
  </si>
  <si>
    <t>B-list invitations + A-list RSVPs chased</t>
  </si>
  <si>
    <t>RSVP log updated</t>
  </si>
  <si>
    <t>Equipment kit packing starts (laptops, leads, HDMI, hotspots, SIM plan, first aid)</t>
  </si>
  <si>
    <t>Kit checklist 60%</t>
  </si>
  <si>
    <t>D-5</t>
  </si>
  <si>
    <t>Go/No-Go</t>
  </si>
  <si>
    <t>GO/NO-GO review across all workstreams vs checklist; unresolved ambers escalated</t>
  </si>
  <si>
    <t>Go decision minuted</t>
  </si>
  <si>
    <t>Lead-capture end-to-end test with 5 reps (QR → form → tracker export)</t>
  </si>
  <si>
    <t>Test passed</t>
  </si>
  <si>
    <t>Reps briefed on show playbook: lead flow, etiquette, rota, dress code</t>
  </si>
  <si>
    <t>Playbook acknowledged ×20</t>
  </si>
  <si>
    <t>MOU drafts finalized; signing slots proposed to counterparts (Day 2, 15:00)</t>
  </si>
  <si>
    <t>PMO + Stakeholder</t>
  </si>
  <si>
    <t>3–5 sign-ready MOUs</t>
  </si>
  <si>
    <t>Emergency card printed; delegate packs assembled (passes plan, schedule, contacts)</t>
  </si>
  <si>
    <t>Packs ready</t>
  </si>
  <si>
    <t>D-4</t>
  </si>
  <si>
    <t>Wheels up</t>
  </si>
  <si>
    <t>MAIN TRAVEL WAVE: GIL→ISB PIA morning; if cancelled → NATCO road tonight (weather rule live)</t>
  </si>
  <si>
    <t>Wave A/B status report</t>
  </si>
  <si>
    <t>Advance-party final checklist for Karachi (prints, venue access, contractor recon)</t>
  </si>
  <si>
    <t>Advance brief done</t>
  </si>
  <si>
    <t>Countdown D-4 + journey content (airport/KKH)</t>
  </si>
  <si>
    <t>Posts live</t>
  </si>
  <si>
    <t>Standup moves to travel mode (WhatsApp); tracker handover to on-ground PMO</t>
  </si>
  <si>
    <t>Continuity confirmed</t>
  </si>
  <si>
    <t>Final VIP slot confirmations into show schedule</t>
  </si>
  <si>
    <t>VIP grid v1 frozen</t>
  </si>
  <si>
    <t>Sep 19–25 continues on the Master Timeline (Phase 10) and the show-day plan in B2B/Gov-VIP sheets: 19 Sep advance party · 20–21 Sep setup · 22–24 Sep show · 25 Sep dismantle &amp; depart.</t>
  </si>
  <si>
    <t>WEEKLY TARGETS — KICKOFF TO 90-DAY REVIEW</t>
  </si>
  <si>
    <t>Each week has 3–6 make-or-break targets. If a weekly target slips, it goes to the Risk &amp; Issue Register with a recovery plan — not silently into next week.</t>
  </si>
  <si>
    <t>Week</t>
  </si>
  <si>
    <t>Theme</t>
  </si>
  <si>
    <t>Targets (all must be true by Sunday night)</t>
  </si>
  <si>
    <t>Evidence / where tracked</t>
  </si>
  <si>
    <t>W1</t>
  </si>
  <si>
    <t>3–7 Sep</t>
  </si>
  <si>
    <t>Foundation &amp; mobilization</t>
  </si>
  <si>
    <t>1) Committee formed, cadence live. 2) ECG written confirmation + exhibitor manual on file (A1/A2). 3) Budget v1 with real quotes ratified; cost-share policy published. 4) Sponsorship deck out + wave-1 asks delivered. 5) ≥25 applications received by 7 Sep.</t>
  </si>
  <si>
    <t>Committee sheet; confirmation letter; Budget; Sponsors; applicant register</t>
  </si>
  <si>
    <t>W2</t>
  </si>
  <si>
    <t>8–14 Sep</t>
  </si>
  <si>
    <t>Selection, design, invitations</t>
  </si>
  <si>
    <t>1) 10 + 2 companies selected &amp; committed. 2) Assets 10/10 by 12 Sep; design signed off; print files at Karachi vendor. 3) All travel + hotel booked by 11 Sep. 4) A-list VIP invitations dispatched by 14 Sep. 5) 200-account B2B pool built; outreach started. 6) ≥2 sponsor commitments.</t>
  </si>
  <si>
    <t>Workstream leads</t>
  </si>
  <si>
    <t>Companies roster; print PO; tickets; Stakeholder DB; B2B sheet; Sponsors</t>
  </si>
  <si>
    <t>W3</t>
  </si>
  <si>
    <t>15–21 Sep</t>
  </si>
  <si>
    <t>Rehearse, ship, build</t>
  </si>
  <si>
    <t>1) 2 rehearsal rounds done; reps pass lead-capture test. 2) Print proofs approved 15 Sep; delivered to venue 20 Sep. 3) ≥40 meetings booked; calendar published. 4) ≥8 VIP visits confirmed. 5) 3–5 MOUs sign-ready. 6) Pavilion built &amp; signed off 21 Sep 18:00.</t>
  </si>
  <si>
    <t>Rehearsal scorecards; delivery note; B2B calendar; Gov-VIP; MOU tracker; setup photos</t>
  </si>
  <si>
    <t>W4</t>
  </si>
  <si>
    <t>22–28 Sep</t>
  </si>
  <si>
    <t>Show &amp; first follow-up</t>
  </si>
  <si>
    <t>1) Show KPIs: ≥150 leads, ≥40 meetings held, ≥5 MOUs signed, ≥8 VIP visits, daily coverage posted. 2) Every lead assigned an owner + follow-up date before leaving Karachi. 3) 48h thank-you wave complete by 27 Sep. 4) Dismantle clean; reusables stored for Lahore.</t>
  </si>
  <si>
    <t>PD + BD + PMO</t>
  </si>
  <si>
    <t>Lead Tracker; MOU tracker; Gov-VIP; daily reports</t>
  </si>
  <si>
    <t>W5</t>
  </si>
  <si>
    <t>29 Sep–5 Oct</t>
  </si>
  <si>
    <t>Close-out</t>
  </si>
  <si>
    <t>1) 100% leads first-contacted. 2) Internal retro held; lessons logged. 3) Results press release out; Post-Event Report v1 drafted. 4) Sponsor fulfillment reports in production.</t>
  </si>
  <si>
    <t>30-60-90 sheet; Post-Event Report</t>
  </si>
  <si>
    <t>Oct</t>
  </si>
  <si>
    <t>6–24 Oct</t>
  </si>
  <si>
    <t>30-day conversion</t>
  </si>
  <si>
    <t>1) Meetings from leads ≥20. 2) Proposals out ≥10. 3) MOU 30-day actions 100% done. 4) Sponsor reports delivered by 9 Oct. 5) 30-day review held 24 Oct with scorecard.</t>
  </si>
  <si>
    <t>30-60-90 sheet; Lead Tracker</t>
  </si>
  <si>
    <t>Nov</t>
  </si>
  <si>
    <t>25 Oct–23 Nov</t>
  </si>
  <si>
    <t>60-day + Year-2 decision</t>
  </si>
  <si>
    <t>1) Pipeline value quantified. 2) 3 case studies published. 3) YEAR-2 DECISION: Lahore 29–31 Jan 2027 participation decided, booking confirmed with ECG, selection round 2 announced.</t>
  </si>
  <si>
    <t>60-day scorecard; year-2 memo</t>
  </si>
  <si>
    <t>Dec</t>
  </si>
  <si>
    <t>24 Nov–23 Dec</t>
  </si>
  <si>
    <t>90-day impact</t>
  </si>
  <si>
    <t>1) Impact report published (revenue, contracts, jobs, media reach). 2) Stakeholder debrief held (P@SHA/ECG, GB govt, sponsors). 3) Year-2 master workbook v1 ready.</t>
  </si>
  <si>
    <t>90-day report; KPIs sheet</t>
  </si>
  <si>
    <t>GB PAVILION COMMITTEE, DECISION RIGHTS &amp; OPERATING SYSTEM</t>
  </si>
  <si>
    <t>Fill the Name column on 3–4 Sep (amber = unfilled). One person may hold at most two roles. Every role has a named backup for show days.</t>
  </si>
  <si>
    <t>1. ROLES &amp; RESPONSIBILITIES</t>
  </si>
  <si>
    <t>Role</t>
  </si>
  <si>
    <t>Name (fill in)</t>
  </si>
  <si>
    <t>Contact (phone / email)</t>
  </si>
  <si>
    <t>Responsibilities</t>
  </si>
  <si>
    <t>Backup (show days)</t>
  </si>
  <si>
    <t>Project Director (PD)</t>
  </si>
  <si>
    <t>e.g. Nadia (initiative lead)</t>
  </si>
  <si>
    <t>Overall accountability; chairs standups &amp; steering; final sign-offs per matrix; VIP asks; year-2/3 strategy; represents pavilion to P@SHA/ECG/govt.</t>
  </si>
  <si>
    <t>PMO &amp; Follow-up Lead (deputy PD)</t>
  </si>
  <si>
    <t>Owns this workbook (daily 18:00 update); dependencies &amp; slippage; MOU drafting/tracking; daily show reports; runs the 30/60/90 machine.</t>
  </si>
  <si>
    <t>PASHA / ECG Liaison</t>
  </si>
  <si>
    <t>Single channel to Umair Nizam office, P@SHA secretariat, ECG ops; written confirmation; exhibitor manual; passes; exhibitor/delegate list; protocol coordination.</t>
  </si>
  <si>
    <t>Companies &amp; Selection Lead</t>
  </si>
  <si>
    <t>Call for applications; selection panel secretary; commitment forms; asset collection; company readiness checklist; onboarding calls.</t>
  </si>
  <si>
    <t>GBSHA Liaison (co-lead, companies)</t>
  </si>
  <si>
    <t>Mobilization through GBSHA 40+ members; co-signs criteria; community trust; regrets → year-2 waitlist.</t>
  </si>
  <si>
    <t>Budget &amp; quotes; sponsorship packages, pipeline, closing; sponsor benefits fulfillment; expense tracking &amp; variance; post-event sponsor reports.</t>
  </si>
  <si>
    <t>Pavilion Design &amp; Branding Lead</t>
  </si>
  <si>
    <t>"Made in GB" identity; zone plan; pod template; ecosystem wall; print production &amp; proofs; setup supervision; signing/photo corner.</t>
  </si>
  <si>
    <t>Stakeholder &amp; Protocol Lead</t>
  </si>
  <si>
    <t>Stakeholder DB; verify officeholders; invitations &amp; RSVPs; VIP slots, hosts, talking points, protocol kit; visit logging &amp; thank-yous.</t>
  </si>
  <si>
    <t>Target lists (company + central); outreach wave; meeting calendar; meeting kits; lead-capture system &amp; training; daily lead sync; lead assignment.</t>
  </si>
  <si>
    <t>Comms plan &amp; calendar; announcement, spotlights, countdown; press kit &amp; media relations; photo/video team; live coverage; post-event story pack.</t>
  </si>
  <si>
    <t>Travel waves + weather fallback; hotel &amp; vans; passes manifest; equipment kit; materials delivery &amp; storage; emergency sheet; dismantle &amp; back-haul.</t>
  </si>
  <si>
    <t>2. DECISION &amp; APPROVAL MATRIX</t>
  </si>
  <si>
    <t>Decision</t>
  </si>
  <si>
    <t>Decided by</t>
  </si>
  <si>
    <t>Consulted</t>
  </si>
  <si>
    <t>Rule</t>
  </si>
  <si>
    <t>Turnaround</t>
  </si>
  <si>
    <t>Spend &gt; PKR 100,000 (single item)</t>
  </si>
  <si>
    <t>PD + Sponsorship Lead</t>
  </si>
  <si>
    <t>Steering</t>
  </si>
  <si>
    <t>Two signatures; log in Budget Tracker</t>
  </si>
  <si>
    <t>24h</t>
  </si>
  <si>
    <t>Spend ≤ PKR 100,000 (budgeted line)</t>
  </si>
  <si>
    <t>Workstream lead</t>
  </si>
  <si>
    <t>Within approved budget line</t>
  </si>
  <si>
    <t>Same day</t>
  </si>
  <si>
    <t>Company selection &amp; replacements</t>
  </si>
  <si>
    <t>Selection panel (Companies + GBSHA + PD)</t>
  </si>
  <si>
    <t>Rubric scores; conflict-of-interest: scorers abstain on own company; PD casting vote</t>
  </si>
  <si>
    <t>Design sign-off / print release</t>
  </si>
  <si>
    <t>Design Lead, Sponsorship (logos)</t>
  </si>
  <si>
    <t>One sign-off, then FROZEN — changes after 12 Sep only for errors</t>
  </si>
  <si>
    <t>12h</t>
  </si>
  <si>
    <t>Press release / public statements</t>
  </si>
  <si>
    <t>PD + Comms Lead</t>
  </si>
  <si>
    <t>PASHA Liaison</t>
  </si>
  <si>
    <t>Nothing public before pavilion terms confirmed in writing</t>
  </si>
  <si>
    <t>VIP asks &amp; official letters</t>
  </si>
  <si>
    <t>Stakeholder Lead, Liaison</t>
  </si>
  <si>
    <t>Asks per Gov-VIP sheet; letters on pavilion letterhead</t>
  </si>
  <si>
    <t>MOU text approval</t>
  </si>
  <si>
    <t>Signatory company + PD review</t>
  </si>
  <si>
    <t>PMO</t>
  </si>
  <si>
    <t>No MOU without named owner + 30-day action</t>
  </si>
  <si>
    <t>48h</t>
  </si>
  <si>
    <t>Schedule changes at show</t>
  </si>
  <si>
    <t>Floor Manager on duty</t>
  </si>
  <si>
    <t>Log at 18:30 debrief</t>
  </si>
  <si>
    <t>Immediate</t>
  </si>
  <si>
    <t>3. MEETING CADENCE &amp; CHANNELS</t>
  </si>
  <si>
    <t>Forum / channel</t>
  </si>
  <si>
    <t>Who</t>
  </si>
  <si>
    <t>When</t>
  </si>
  <si>
    <t>Agenda / purpose</t>
  </si>
  <si>
    <t>Daily standup (30 min)</t>
  </si>
  <si>
    <t>All leads</t>
  </si>
  <si>
    <t>18:00, 3–21 Sep</t>
  </si>
  <si>
    <t>Yesterday / today / blockers / risk review; workbook updated first</t>
  </si>
  <si>
    <t>Show-day briefing</t>
  </si>
  <si>
    <t>Full delegation</t>
  </si>
  <si>
    <t>08:30, 22–24 Sep</t>
  </si>
  <si>
    <t>Targets, VIP schedule, meeting slots, rota</t>
  </si>
  <si>
    <t>Show-day debrief + lead sync</t>
  </si>
  <si>
    <t>Leads + reps</t>
  </si>
  <si>
    <t>18:30, 22–24 Sep</t>
  </si>
  <si>
    <t>Leads exported &amp; assigned; meetings logged; daily report drafted</t>
  </si>
  <si>
    <t>Steering review (45 min)</t>
  </si>
  <si>
    <t>Committee</t>
  </si>
  <si>
    <t>Sun 7 / 14 Sep + Go/No-Go 17 Sep</t>
  </si>
  <si>
    <t>Weekly targets check; budget; escalations</t>
  </si>
  <si>
    <t>Committee WhatsApp</t>
  </si>
  <si>
    <t>Always on</t>
  </si>
  <si>
    <t>Speed; decisions confirmed in workbook</t>
  </si>
  <si>
    <t>Companies WhatsApp</t>
  </si>
  <si>
    <t>10 companies + leads</t>
  </si>
  <si>
    <t>Asset chase, logistics, show ops</t>
  </si>
  <si>
    <t>Shared drive</t>
  </si>
  <si>
    <t>All</t>
  </si>
  <si>
    <t>Assets, letters, quotes, MOUs, photos — single folder tree</t>
  </si>
  <si>
    <t>This workbook</t>
  </si>
  <si>
    <t>PMO edits; all read</t>
  </si>
  <si>
    <t>Daily 18:00</t>
  </si>
  <si>
    <t>Single source of truth; verbal ≠ decided until logged here</t>
  </si>
  <si>
    <t>4. ESCALATION PATH</t>
  </si>
  <si>
    <t>Blocked &gt;24h → raise at standup → PD decides or escalates to PASHA/ECG Liaison (external blockers) within 24h → still stuck: PD calls Umair Nizam office / P@SHA secretariat directly. Every escalation gets a row in the Risk &amp; Issue Register. Principle: a fast imperfect decision beats a perfect one after the print deadline.</t>
  </si>
  <si>
    <t>PARTICIPATING COMPANIES — SELECTION &amp; READINESS</t>
  </si>
  <si>
    <t>Target: 10 companies + 2 reserves representing the breadth of the GB ecosystem (software services, products/SaaS, e-commerce, edtech/tourismtech, freelancing collectives), with Gilgit/Skardu/Hunza spread and women-led inclusion. Sources to mobilize: GBSHA members (40+), SCO STP tenants (Gilgit/Skardu/Hunza), SCO-KIU incubatees, KIU KUBIC, e-Rozgaar alumni.</t>
  </si>
  <si>
    <t>SELECTION RUBRIC (100 points) — published with the call on 4 Sep; scored by panel 7–8 Sep; conflict-of-interest rule applies</t>
  </si>
  <si>
    <t>Criterion</t>
  </si>
  <si>
    <t>Points</t>
  </si>
  <si>
    <t>What good looks like</t>
  </si>
  <si>
    <t>GB-rooted</t>
  </si>
  <si>
    <t>Registered/operating in GB or GB-founded team; real GB footprint (office, team, taxes)</t>
  </si>
  <si>
    <t>Product / service maturity</t>
  </si>
  <si>
    <t>Live product or delivered client work; demo-able at a booth; references available</t>
  </si>
  <si>
    <t>Business readiness</t>
  </si>
  <si>
    <t>Can sign and deliver new clients within 90 days; pricing exists; capacity to serve down-country/international work</t>
  </si>
  <si>
    <t>Team commitment</t>
  </si>
  <si>
    <t>Two named reps for all 3 days + rehearsals; accepts cost-share policy and follow-up SLA</t>
  </si>
  <si>
    <t>Materials readiness</t>
  </si>
  <si>
    <t>Logo, profile, 1-pager deliverable by 12 Sep (or realistic plan to get there)</t>
  </si>
  <si>
    <t>Ecosystem mix contribution</t>
  </si>
  <si>
    <t>Adds sector/geographic diversity to the pavilion (incl. Skardu/Hunza, freelancing economy)</t>
  </si>
  <si>
    <t>Inclusion</t>
  </si>
  <si>
    <t>Women-led/co-led or demonstrable women-in-team commitment (BEST4WEER alignment strengthens dev-org sponsorship case)</t>
  </si>
  <si>
    <t>Application form fields: company, year founded, city, team size, services/products, 2 client references or portfolio links, revenue band (optional), reps proposed, why ITCN &amp; what success looks like, assets readiness, cost-share acceptance. Regret letters offer priority consideration for ITCN Asia Lahore (29–31 Jan 2027).</t>
  </si>
  <si>
    <t>ROSTER &amp; READINESS CHECKLIST — one row per company; checkboxes Y/N; chase daily at standup</t>
  </si>
  <si>
    <t>Company</t>
  </si>
  <si>
    <t>Sector / offering</t>
  </si>
  <si>
    <t>City</t>
  </si>
  <si>
    <t>Primary contact</t>
  </si>
  <si>
    <t>Phone</t>
  </si>
  <si>
    <t>Email</t>
  </si>
  <si>
    <t>Rep 1</t>
  </si>
  <si>
    <t>Rep 2</t>
  </si>
  <si>
    <t>CNIC / passes</t>
  </si>
  <si>
    <t>Profile 150w</t>
  </si>
  <si>
    <t>Vector logo</t>
  </si>
  <si>
    <t>One-pager</t>
  </si>
  <si>
    <t>Demo plan</t>
  </si>
  <si>
    <t>Booth needs (power/screen/gear)</t>
  </si>
  <si>
    <t>Travel needs</t>
  </si>
  <si>
    <t>B2B list (20)</t>
  </si>
  <si>
    <t>Rehearsed ×2</t>
  </si>
  <si>
    <t>Example: Karakoram Soft (replace)</t>
  </si>
  <si>
    <t>Custom software / web</t>
  </si>
  <si>
    <t>Gilgit</t>
  </si>
  <si>
    <t>A. Khan</t>
  </si>
  <si>
    <t>03xx-xxxxxxx</t>
  </si>
  <si>
    <t>name@company.pk</t>
  </si>
  <si>
    <t>Applied</t>
  </si>
  <si>
    <t>S. Ali</t>
  </si>
  <si>
    <t>N</t>
  </si>
  <si>
    <t>1 screen, 2 laptops, 1 power strip</t>
  </si>
  <si>
    <t>2 pax ex-Gilgit</t>
  </si>
  <si>
    <t>Example row — replace with a real applicant</t>
  </si>
  <si>
    <t>Known candidate long-list from public sources — validate locally, this is NOT a shortlist: GBSHA member directory (primary source, 40+ firms); uConnect Technologies (Gilgit — software export, GilgitApp); Tech ALPHAlogix (Gilgit — web/design, BEST4WEER partner); Innovative Technologies GB (Gilgit — to verify); SCO STP tenants Gilgit/Skardu/Hunza; SCO-KIU incubation cohort startups. Status flow: Applied → Shortlisted → Selected → Confirmed (form signed). Dashboard counts Status = "Confirmed".</t>
  </si>
  <si>
    <t>SPONSORS &amp; FUNDING — P3.2 VALUE PROPOSITION, CATEGORIES &amp; PACKAGES</t>
  </si>
  <si>
    <t>The pavilion space is free; the mission is not. Cash target PKR 1.85M + in-kind target PKR 1.2M = PKR 3.05M ≈ 60% of the recommended budget — the rest is covered by cost-share policy A6 and must-fund central lines. Execution lives in the Sponsor Pipeline sheet; this sheet defines what we sell and to whom. Tier pricing = recommendation (A10), ratify 4–5 Sep.</t>
  </si>
  <si>
    <t>1. WHY SPONSOR THE GB PAVILION — THE VALUE PROPOSITION (use these lines in the deck)</t>
  </si>
  <si>
    <t>Audience: a national-scale stage — the 28th ITCN Asia claims 850+ booths, 75,000+ trade visitors, 350+ international delegates, and ministerial/official traffic (organizer-claimed figures; the show is inaugurated at federal-minister level and runs under MoITT's Tech Destination Pakistan with SIFC endorsement).</t>
  </si>
  <si>
    <t>Story scarcity: "the first Gilgit-Baltistan technology pavilion in Karachi" is a genuine first — media-friendly, CSR-friendly, and un-owned. A sponsor buys association with an emerging-ecosystem story no competitor has claimed (P@SHA's GB diagnostic: $15–18M sector, 100–120 active firms, 3,000–4,000 freelancers).</t>
  </si>
  <si>
    <t>Three-year platform, not a one-off: the pavilion is committed for three years (A1 — being documented). Title and Gold partners are offered first right of renewal into ITCN Asia Lahore (29–31 Jan 2027) — a sponsor buys a platform position, not a single weekend.</t>
  </si>
  <si>
    <t>Inclusion &amp; impact angle: women-led GB companies, the BEST4WEER/Coalition-of-Employers lineage, and mountain-region digital inclusion give development organizations and CSR budgets a measurable, photographable outcome.</t>
  </si>
  <si>
    <t>Concrete visibility: pavilion branding seen by walk-by traffic for 3 days, VIP visits with media in tow, MOU-ceremony moments, a countdown + live + results social campaign (≥40 posts), earned-media push to national tech press, and a post-event report delivered to P@SHA, ECG, GB government and sponsors.</t>
  </si>
  <si>
    <t>Ecosystem access: sponsors get curated B2B access to 10 vetted GB companies and the delegation's government visitors — useful for banks (SME/digital acquisition), telecoms (GB market), cloud providers (developer adoption), and recruiters of northern talent.</t>
  </si>
  <si>
    <t>2. SPONSOR CATEGORIES — WHY EACH WOULD SPONSOR (evidence-based; verify officeholders before outreach)</t>
  </si>
  <si>
    <t>Category</t>
  </si>
  <si>
    <t>Why they would sponsor (the specific hook)</t>
  </si>
  <si>
    <t>Realistic ask</t>
  </si>
  <si>
    <t>Evidence-based targets</t>
  </si>
  <si>
    <t>Warm path</t>
  </si>
  <si>
    <t>Banks &amp; fintech</t>
  </si>
  <si>
    <t>SME/digital-banking acquisition + CSR; HBL already title-sponsors the HBL-P@SHA ICT Awards (direct P@SHA relationship); HBL Microfinance Bank opened its GB regional HQ in Gilgit (2024, AKDN roots) — the GB story is literally their story</t>
  </si>
  <si>
    <t>Gold/Silver cash; Supporting</t>
  </si>
  <si>
    <t>HBL; HBL Microfinance Bank; Karakoram Cooperative Bank; BOP/NBP/Meezan (one is enough); JazzCash (fintech)</t>
  </si>
  <si>
    <t>P@SHA secretariat (ICT Awards relationship); AKDN network for HBL MfB</t>
  </si>
  <si>
    <t>Telecom operators</t>
  </si>
  <si>
    <t>GB market leadership story (Zong ran its largest-ever GB 4G expansion 2024; partnered ITCN Islamabad 2023); SIM/data in-kind is trivially cheap for them and solves a real delegation need</t>
  </si>
  <si>
    <t>Silver cash + SIMs/data in-kind</t>
  </si>
  <si>
    <t>Zong; Jazz; PTCL/Ufone; SCO (GB operator — also Gold candidate)</t>
  </si>
  <si>
    <t>Corporate marketing depts; SCO via GB IT Dept</t>
  </si>
  <si>
    <t>Cloud &amp; technology providers</t>
  </si>
  <si>
    <t>Developer/startup adoption in an untapped region: 10 companies + 3–4k freelancers as new users; both run active PK programs (Huawei ICT Competition; Alibaba Cloud tech-partners the Bano Qabil AI Hackathon via Cognix)</t>
  </si>
  <si>
    <t>Technology Partner: cloud credits, devices, training (in-kind ≥250k value)</t>
  </si>
  <si>
    <t>Huawei; Alibaba Cloud (via Cognix Solutions); Microsoft/Google partner resellers; NTC (exhibits data-centre/cloud at ITCN)</t>
  </si>
  <si>
    <t>Partner managers; NTC via ITCN exhibitor relations</t>
  </si>
  <si>
    <t>Software houses (large P@SHA members)</t>
  </si>
  <si>
    <t>Subcontracting/white-label bench in a lower-cost region + industry-citizenship visibility inside P@SHA</t>
  </si>
  <si>
    <t>Silver/Supporting + B2B commitments (worth more than cash)</t>
  </si>
  <si>
    <t>Systems Ltd, NetSol, Contour, 10Pearls-class firms (build named list via P@SHA)</t>
  </si>
  <si>
    <t>P@SHA secretariat &amp; ICT Awards sponsor circle</t>
  </si>
  <si>
    <t>Development organizations</t>
  </si>
  <si>
    <t>Measurable women-led/mountain-region inclusion outcome; Coalition-of-Employers lineage is their own program logic (BEST4WEER: AKF/AKRSP/Accelerate Prosperity)</t>
  </si>
  <si>
    <t>Grants for women-led firms' participation; side-event funding</t>
  </si>
  <si>
    <t>AKF / Accelerate Prosperity; AKRSP; UNDP (existing GB e-gov partner); AKFC/BEST4WEER</t>
  </si>
  <si>
    <t>AKDN country offices; GB IT Dept for UNDP</t>
  </si>
  <si>
    <t>Government-linked institutions</t>
  </si>
  <si>
    <t>Their own mandate: P@SHA's GB diagnostic explicitly recommends subsidised expo access for GB firms; a GB pavilion is the mandate made visible</t>
  </si>
  <si>
    <t>Grant/subsidy line (this year + recurring for years 2–3)</t>
  </si>
  <si>
    <t>GB IT Department; PSEB; Ignite; TDAP (access, not cash); STZA (align messaging)</t>
  </si>
  <si>
    <t>Secretary IT GB (Zameer Abbas); P@SHA intro to PSEB CEO</t>
  </si>
  <si>
    <t>Corporates operating in GB</t>
  </si>
  <si>
    <t>Local-license-to-operate CSR + brand warmth with GB audiences (Serena: 8 GB properties; Nestlé runs Clean Gilgit-Baltistan; NATCO is GB's own carrier)</t>
  </si>
  <si>
    <t>Supporting cash / in-kind (souvenirs, GB-side logistics)</t>
  </si>
  <si>
    <t>Serena Hotels; Nestlé Pakistan; NATCO; HBL MfB (also banks row)</t>
  </si>
  <si>
    <t>GB govt &amp; tourism networks; GBSHA members</t>
  </si>
  <si>
    <t>Airlines &amp; travel</t>
  </si>
  <si>
    <t>Regional-development PR at near-zero marginal cost (seats fly anyway)</t>
  </si>
  <si>
    <t>Travel Partner: fare discounts/waivers (in-kind)</t>
  </si>
  <si>
    <t>PIA (only GIL operator); Airblue (Skardu jets); travel agencies</t>
  </si>
  <si>
    <t>PIA regional sales office</t>
  </si>
  <si>
    <t>Hospitality (Karachi)</t>
  </si>
  <si>
    <t>13 rooms × 6 nights of guaranteed group business + visibility to a national campaign</t>
  </si>
  <si>
    <t>Hospitality Partner: room-rate discount/upgrade (in-kind)</t>
  </si>
  <si>
    <t>Regent Plaza (~nearest), Mövenpick, Avari, PC — TDAP-endorsed delegate hotels near Expo Centre</t>
  </si>
  <si>
    <t>Direct group-sales negotiation</t>
  </si>
  <si>
    <t>Universities &amp; academia</t>
  </si>
  <si>
    <t>Talent-pipeline story; recruiting visibility to GB student market</t>
  </si>
  <si>
    <t>Supporting (small cash / venue for prep events)</t>
  </si>
  <si>
    <t>KIU (KUBIC incubator), University of Baltistan; down-country CS departments</t>
  </si>
  <si>
    <t>KIU leadership via GBSHA</t>
  </si>
  <si>
    <t>International development partners</t>
  </si>
  <si>
    <t>Digital-economy inclusion programming; a ready-made pilot region</t>
  </si>
  <si>
    <t>Side-event funding; year-2 program partnership (not fast cash)</t>
  </si>
  <si>
    <t>UNDP; World Bank digital team; GIZ; DCO (named on ITCN Karachi page)</t>
  </si>
  <si>
    <t>Via GB IT Dept / MoITT channels — long-cycle, start now for year 2</t>
  </si>
  <si>
    <t>Investment ecosystem / VCs</t>
  </si>
  <si>
    <t>Deal-flow access to an unscouted region — cheap optionality for funds</t>
  </si>
  <si>
    <t>Investor-breakfast host (ENH); Supporting; mostly TIME not cash</t>
  </si>
  <si>
    <t>Active PK funds &amp; angel networks (verify current funds by 8 Sep; Accelerate Prosperity bridges)</t>
  </si>
  <si>
    <t>BD Lead direct + P@SHA intros</t>
  </si>
  <si>
    <t>Digital platforms &amp; marketplaces</t>
  </si>
  <si>
    <t>Seller/partner acquisition (e-commerce enablement for GB firms + freelancers)</t>
  </si>
  <si>
    <t>Supporting cash / platform credits</t>
  </si>
  <si>
    <t>Daraz-class marketplaces; payment gateways; freelancing platforms' PK reps (verify current programs)</t>
  </si>
  <si>
    <t>Corporate partnership teams</t>
  </si>
  <si>
    <t>Media partners</t>
  </si>
  <si>
    <t>Content: a first-of-its-kind story with photos, founders, mountains — coverage barter costs them nothing</t>
  </si>
  <si>
    <t>Media Partner: coverage commitment + logo swap (barter)</t>
  </si>
  <si>
    <t>ProPakistani (covered the GB diagnostic — warmest), TechJuice, Pamir Times; BR/Dawn for business desk</t>
  </si>
  <si>
    <t>Comms Lead press kit 15 Sep</t>
  </si>
  <si>
    <t>3. SPONSORSHIP PACKAGES — TIERS &amp; BENEFITS (the benefits matrix IS the negotiation boundary; exceptions need PD sign-off)</t>
  </si>
  <si>
    <t>Tier</t>
  </si>
  <si>
    <t>Value (PKR)</t>
  </si>
  <si>
    <t>Slots</t>
  </si>
  <si>
    <t>Pavilion &amp; branding visibility</t>
  </si>
  <si>
    <t>Digital &amp; social visibility</t>
  </si>
  <si>
    <t>Speaking / ceremony</t>
  </si>
  <si>
    <t>VIP, B2B &amp; partnership access</t>
  </si>
  <si>
    <t>Post-event visibility</t>
  </si>
  <si>
    <t>Deadline &amp; notes</t>
  </si>
  <si>
    <t>TITLE / STRATEGIC PARTNER</t>
  </si>
  <si>
    <t>1,500,000</t>
  </si>
  <si>
    <t>1</t>
  </si>
  <si>
    <t>Exclusive naming: "GB Pavilion powered by X" on fascia + backdrop + ecosystem wall strip; logo on every printed item; premium placement</t>
  </si>
  <si>
    <t>Logo on all ≥40 campaign posts; named in announcement + results releases; 2 dedicated posts; tag rights</t>
  </si>
  <si>
    <t>Speaking moment at the Day-2 MOU ceremony; quote in press release; option to host GB Night (ENH scenario)</t>
  </si>
  <si>
    <t>4 VIP passes; hosted tour for their leadership; first-priority B2B slots with all 10 companies; MOU option with the pavilion/GBSHA; first right of renewal for Lahore Jan 2027</t>
  </si>
  <si>
    <t>Cover credit on post-event report; results-release first mention; wrap-video credit</t>
  </si>
  <si>
    <t>Logos by 12 Sep for print. Cap: counts ≤35% of total raise in planning (Risk R22)</t>
  </si>
  <si>
    <t>GOLD PARTNER</t>
  </si>
  <si>
    <t>750,000</t>
  </si>
  <si>
    <t>2</t>
  </si>
  <si>
    <t>Logo on backdrop + screens + sponsor board; large placement</t>
  </si>
  <si>
    <t>Logo on all posts; named in releases; 1 dedicated post</t>
  </si>
  <si>
    <t>Named at MOU ceremony; may witness a signing</t>
  </si>
  <si>
    <t>2 VIP passes; guided tour; priority B2B slots; renewal option Lahore</t>
  </si>
  <si>
    <t>Report section credit; results-release mention</t>
  </si>
  <si>
    <t>Logos by 12 Sep for print</t>
  </si>
  <si>
    <t>SILVER PARTNER</t>
  </si>
  <si>
    <t>300,000</t>
  </si>
  <si>
    <t>4</t>
  </si>
  <si>
    <t>Logo on sponsor board + screens</t>
  </si>
  <si>
    <t>Logo block on campaign posts; thank-you post</t>
  </si>
  <si>
    <t>1 pass; B2B slots on request</t>
  </si>
  <si>
    <t>Report credit</t>
  </si>
  <si>
    <t>Logos by 12 Sep for print; after that digital-only</t>
  </si>
  <si>
    <t>SUPPORTING PARTNER</t>
  </si>
  <si>
    <t>100,000</t>
  </si>
  <si>
    <t>6</t>
  </si>
  <si>
    <t>Name on sponsor board</t>
  </si>
  <si>
    <t>Thank-you post (grouped)</t>
  </si>
  <si>
    <t>Invitation to Day-2 networking</t>
  </si>
  <si>
    <t>Report listing</t>
  </si>
  <si>
    <t>Open through 16 Sep; digital + report benefits</t>
  </si>
  <si>
    <t>TRAVEL PARTNER</t>
  </si>
  <si>
    <t>in-kind (≥300k value)</t>
  </si>
  <si>
    <t>1–2</t>
  </si>
  <si>
    <t>Logo on sponsor board + "delegation flies with X" journey content</t>
  </si>
  <si>
    <t>Journey-day posts (KKH/airport — highest-emotion content of the campaign)</t>
  </si>
  <si>
    <t>Fare waivers/discounts; commit by 10 Sep (bookings close 11 Sep)</t>
  </si>
  <si>
    <t>HOSPITALITY PARTNER</t>
  </si>
  <si>
    <t>Logo on sponsor board; "official hotel" designation</t>
  </si>
  <si>
    <t>Check-in/delegation content tagged; thank-you post</t>
  </si>
  <si>
    <t>Delegation dinner hosted on property (optional)</t>
  </si>
  <si>
    <t>Room block discount/upgrade; commit by 10 Sep</t>
  </si>
  <si>
    <t>TECHNOLOGY PARTNER</t>
  </si>
  <si>
    <t>in-kind (≥250k value)</t>
  </si>
  <si>
    <t>Logo on screens + "powered by" line on demo wall</t>
  </si>
  <si>
    <t>Dedicated post on the credits/devices/connectivity provided</t>
  </si>
  <si>
    <t>Optional 15-min tech talk at the pavilion</t>
  </si>
  <si>
    <t>B2B with all 10 companies (their adoption pipeline); MOU option for developer program</t>
  </si>
  <si>
    <t>Report credit + case study option</t>
  </si>
  <si>
    <t>Cloud credits / devices / connectivity for the 10 companies; commit by 15 Sep</t>
  </si>
  <si>
    <t>MEDIA PARTNER</t>
  </si>
  <si>
    <t>barter</t>
  </si>
  <si>
    <t>2–3</t>
  </si>
  <si>
    <t>"Media partner" on sponsor board</t>
  </si>
  <si>
    <t>Logo swap; content co-publishing</t>
  </si>
  <si>
    <t>Interview access to founders + VIPs</t>
  </si>
  <si>
    <t>Press desk access; first-interview rights Day 1</t>
  </si>
  <si>
    <t>Co-branded results feature</t>
  </si>
  <si>
    <t>Coverage commitment agreed in writing by 15 Sep</t>
  </si>
  <si>
    <t>IN-KIND PARTNER (general)</t>
  </si>
  <si>
    <t>value-based (≥100k)</t>
  </si>
  <si>
    <t>open</t>
  </si>
  <si>
    <t>Recognition matched to equivalent cash tier</t>
  </si>
  <si>
    <t>Thank-you post</t>
  </si>
  <si>
    <t>Per equivalent tier</t>
  </si>
  <si>
    <t>Print/AV/design/logistics services; value agreed in writing</t>
  </si>
  <si>
    <t>4. REVENUE PLAN &amp; HONESTY MATH (live)</t>
  </si>
  <si>
    <t>Cash target</t>
  </si>
  <si>
    <t>Realistic mix: 1 Title + 1 Gold + 3 Silver + 4–5 Supporting at ~50% close rate on a 25+ target pipeline — full sellout would be ≈3.55M; do not plan on it</t>
  </si>
  <si>
    <t>In-kind target (assigned value)</t>
  </si>
  <si>
    <t>Fares + hotel + SIMs/data + screens/AV + print discount + cloud credits + ECG extras</t>
  </si>
  <si>
    <t>Total sponsorship target</t>
  </si>
  <si>
    <t>≈60% of the recommended budget (Budget Tracker C5); balance = cost-share policy A6 + must-fund central lines</t>
  </si>
  <si>
    <t>Pipeline potential (live)</t>
  </si>
  <si>
    <t>Rule of thumb: potential must stay ≥2.5× the cash target</t>
  </si>
  <si>
    <t>Weighted pipeline (live)</t>
  </si>
  <si>
    <t>Σ (potential × probability) — the honest forecast; keep ≥ total target from 8 Sep onward</t>
  </si>
  <si>
    <t>Committed — cash (live)</t>
  </si>
  <si>
    <t>Committed — in-kind (live)</t>
  </si>
  <si>
    <t>Agreed value in writing</t>
  </si>
  <si>
    <t>Gap vs target (live)</t>
  </si>
  <si>
    <t>SPONSOR PIPELINE — P3.3 TARGET DATABASE &amp; SALES PIPELINE (ONE TRACKER, NO DOUBLE ENTRY)</t>
  </si>
  <si>
    <t>Escalate if &gt; 40% of target on 15 Sep (Risk R19)</t>
  </si>
  <si>
    <t>Stages: Prospect → Contacted → Meeting → Proposal → Negotiation → Verbal Commitment → Confirmed → Fulfilled (Declined closes a row honestly). A stage moves right only with evidence; "Confirmed" requires a signed letter; a Verbal not converted to written within 48h drops back to Negotiation. Probability weights are planning assumptions (A13) — recalibrate at the 8 &amp; 15 Sep reviews. No invented contact names: role-level contacts until a real name is confirmed.</t>
  </si>
  <si>
    <t>Guardrails: (1) benefits outside this matrix need PD sign-off — no exclusivity below Title, no agenda/editorial control over GB content at any tier, no competitor-blocking promises; (2) a verbal commitment converts to a signed letter within 48h or drops back to Negotiation; (3) logos by 12 Sep 18:00 for print — later commitments get screens/social/report benefits only (say this in every proposal from day one); (4) every committed sponsor gets a fulfillment checklist and the 9 Oct post-event report. Tier pricing and probability weights are planning assumptions — ratify 4–5 Sep (A10/A13).</t>
  </si>
  <si>
    <t>PIPELINE FUNNEL (live)</t>
  </si>
  <si>
    <t>Prospect</t>
  </si>
  <si>
    <t>Contacted</t>
  </si>
  <si>
    <t>Meeting</t>
  </si>
  <si>
    <t>Proposal</t>
  </si>
  <si>
    <t>Negot.</t>
  </si>
  <si>
    <t>Verbal</t>
  </si>
  <si>
    <t>Confirmed</t>
  </si>
  <si>
    <t>Fulfilled</t>
  </si>
  <si>
    <t>Declined</t>
  </si>
  <si>
    <t>Potential (PKR)</t>
  </si>
  <si>
    <t>Weighted (PKR)</t>
  </si>
  <si>
    <t>Committed cash</t>
  </si>
  <si>
    <t>Committed in-kind</t>
  </si>
  <si>
    <t>Target (cash+in-kind)</t>
  </si>
  <si>
    <t>Gap vs target</t>
  </si>
  <si>
    <t>WEEKLY SPONSORSHIP TARGETS (cumulative; Actual row is live where formulas allow)</t>
  </si>
  <si>
    <t>Identified</t>
  </si>
  <si>
    <t>Meetings held</t>
  </si>
  <si>
    <t>Proposals sent</t>
  </si>
  <si>
    <t>Commitments</t>
  </si>
  <si>
    <t>Cash committed</t>
  </si>
  <si>
    <t>In-kind committed</t>
  </si>
  <si>
    <t>Gap remaining</t>
  </si>
  <si>
    <t>Status / notes</t>
  </si>
  <si>
    <t>25+</t>
  </si>
  <si>
    <t>15</t>
  </si>
  <si>
    <t>8</t>
  </si>
  <si>
    <t>2 (≥1 govt LOI)</t>
  </si>
  <si>
    <t>≥ 500,000</t>
  </si>
  <si>
    <t>≥ 250,000</t>
  </si>
  <si>
    <t>≤ 2,300,000</t>
  </si>
  <si>
    <t>Wave-1 asks out 5 Sep; ECG bundle in confirmation thread</t>
  </si>
  <si>
    <t>30</t>
  </si>
  <si>
    <t>25</t>
  </si>
  <si>
    <t>5</t>
  </si>
  <si>
    <t>≥ 1,200,000</t>
  </si>
  <si>
    <t>≥ 600,000</t>
  </si>
  <si>
    <t>≤ 1,250,000</t>
  </si>
  <si>
    <t>Meetings 8–11; logo cutoff notice 11 Sep; kill &lt;20% prob targets 12 Sep</t>
  </si>
  <si>
    <t>15–18 Sep</t>
  </si>
  <si>
    <t>28</t>
  </si>
  <si>
    <t>14</t>
  </si>
  <si>
    <t>18</t>
  </si>
  <si>
    <t>≥ 1,850,000</t>
  </si>
  <si>
    <t>0 (or decision)</t>
  </si>
  <si>
    <t>Close &amp; convert verbals; funding-position review 15 Sep</t>
  </si>
  <si>
    <t>By 18 Sep</t>
  </si>
  <si>
    <t>Gap decision</t>
  </si>
  <si>
    <t>Funding position memo published; contingency active (R19); unresolved big asks → PD/ECG channel in Karachi 20–21 Sep</t>
  </si>
  <si>
    <t>Auto — do not type over</t>
  </si>
  <si>
    <t>Organization</t>
  </si>
  <si>
    <t>Strategic fit / hook</t>
  </si>
  <si>
    <t>Warm path / intro via</t>
  </si>
  <si>
    <t>Contact (role or verified name)</t>
  </si>
  <si>
    <t>Contact details</t>
  </si>
  <si>
    <t>Cash / In-kind</t>
  </si>
  <si>
    <t>Prob %</t>
  </si>
  <si>
    <t>Stage</t>
  </si>
  <si>
    <t>First approach</t>
  </si>
  <si>
    <t>Proposal sent</t>
  </si>
  <si>
    <t>Meeting date</t>
  </si>
  <si>
    <t>Next action</t>
  </si>
  <si>
    <t>Committed (PKR)</t>
  </si>
  <si>
    <t>Deliverables promised</t>
  </si>
  <si>
    <t>Follow-up due</t>
  </si>
  <si>
    <t>Close by</t>
  </si>
  <si>
    <t>GB IT Department (Govt of GB)</t>
  </si>
  <si>
    <t>Government</t>
  </si>
  <si>
    <t>Its own mandate made visible: e-Rozgaar, Google certs, co-working; P@SHA diagnostic recommends subsidised expo access; year-2 recurring line built into the ask</t>
  </si>
  <si>
    <t>Secretary IT direct; GB CM office</t>
  </si>
  <si>
    <t>Zameer Abbas, Secretary IT (office)</t>
  </si>
  <si>
    <t>via gbit.gov.pk channel</t>
  </si>
  <si>
    <t>Cash</t>
  </si>
  <si>
    <t>Send letter + deck 5 Sep; call same day</t>
  </si>
  <si>
    <t>LOI acceptable by 12 Sep if funds need process (R18)</t>
  </si>
  <si>
    <t>PSEB</t>
  </si>
  <si>
    <t>Diagnostic-aligned mandate; runs its own ITCN pavilions; frame as pilot of a recurring GB expo-subsidy line</t>
  </si>
  <si>
    <t>P@SHA secretariat intro</t>
  </si>
  <si>
    <t>CEO office (Faisal Jeddy — verify)</t>
  </si>
  <si>
    <t>via P@SHA</t>
  </si>
  <si>
    <t>Send 5 Sep citing diagnostic; meeting 8–10 Sep</t>
  </si>
  <si>
    <t>Years 2–3 framing matters more than this year</t>
  </si>
  <si>
    <t>SCO</t>
  </si>
  <si>
    <t>Telecom / Govt</t>
  </si>
  <si>
    <t>The pavilion showcases SCO's own ecosystem investments (STPs Gilgit/Skardu/Hunza, KIU incubation, freelancing hubs)</t>
  </si>
  <si>
    <t>GB IT Dept; STP management</t>
  </si>
  <si>
    <t>DG office</t>
  </si>
  <si>
    <t>Letter 5 Sep; meeting 9–11 Sep</t>
  </si>
  <si>
    <t>SPONSORSHIP DAILY ACTION PLAN — 3–18 SEP (P3.3)</t>
  </si>
  <si>
    <t>Fallback: Gold + connectivity in-kind</t>
  </si>
  <si>
    <t>AKF / Accelerate Prosperity</t>
  </si>
  <si>
    <t>Development</t>
  </si>
  <si>
    <t>The sponsorship track of the master Daily Action Plan, at execution grain. Rhythm: mornings = outreach &amp; meetings; standup 18:00 = pipeline stages updated, weighted total read out against target (PKR 3.05M). P1 = do or the drive slips; P2 = same-day important.</t>
  </si>
  <si>
    <t>BEST4WEER / Coalition-of-Employers lineage; women-led GB companies at a national expo = their program outcome, photographable</t>
  </si>
  <si>
    <t>AKDN country office; BEST4WEER team</t>
  </si>
  <si>
    <t>Program leadership (office)</t>
  </si>
  <si>
    <t>Expected outcome</t>
  </si>
  <si>
    <t>WEE-framed concept note 5 Sep</t>
  </si>
  <si>
    <t>KPI</t>
  </si>
  <si>
    <t>May arrive as earmarked grant (women-led firms travel)</t>
  </si>
  <si>
    <t>HBL</t>
  </si>
  <si>
    <t>Bank</t>
  </si>
  <si>
    <t>Draft budget scenarios (MVB/REC/ENH) and send all quote requests (travel, hotel, print, AV, vans)</t>
  </si>
  <si>
    <t>Title sponsor of HBL-P@SHA ICT Awards 2025 — proven budget for P@SHA-adjacent properties; SME/digital acquisition angle</t>
  </si>
  <si>
    <t>Cost model queued for 6 Sep ratification</t>
  </si>
  <si>
    <t>P@SHA secretariat (ICT Awards circle)</t>
  </si>
  <si>
    <t>18:00</t>
  </si>
  <si>
    <t>Corporate sponsorship (via P@SHA)</t>
  </si>
  <si>
    <t>Master kickoff (1.1)</t>
  </si>
  <si>
    <t>Quote requests 100% out</t>
  </si>
  <si>
    <t>Draft value proposition + tier sheet + 2-page deck skeleton</t>
  </si>
  <si>
    <t>Sellable proposition v0.9</t>
  </si>
  <si>
    <t>Warm-intro request 6 Sep; deck 8 Sep</t>
  </si>
  <si>
    <t>Budget v0</t>
  </si>
  <si>
    <t>Deck draft exists</t>
  </si>
  <si>
    <t>Gold ask; probe Title appetite</t>
  </si>
  <si>
    <t>HBL Microfinance Bank</t>
  </si>
  <si>
    <t>GB regional HQ inaugurated in Gilgit 2024; AKDN/AKRSP roots since 1982 — the GB story is their story</t>
  </si>
  <si>
    <t>Build pipeline: ≥25 targets loaded with hooks, owners, close-by dates (Sponsor Pipeline sheet)</t>
  </si>
  <si>
    <t>AKDN network; Gilgit RHQ</t>
  </si>
  <si>
    <t>Regional leadership (office)</t>
  </si>
  <si>
    <t>Every target owned; wave-1 four confirmed</t>
  </si>
  <si>
    <t>Tier sheet</t>
  </si>
  <si>
    <t>25+ rows, 0 unowned</t>
  </si>
  <si>
    <t>Request P@SHA warm-intro list (HBL/ICT-Awards circle, PSEB, Ignite) and ECG in-kind bundle framing</t>
  </si>
  <si>
    <t>Letter 6 Sep</t>
  </si>
  <si>
    <t>Intro channels identified</t>
  </si>
  <si>
    <t>Written-confirmation thread (1.2)</t>
  </si>
  <si>
    <t>Intro requests sent</t>
  </si>
  <si>
    <t>Silver + GB-side visibility</t>
  </si>
  <si>
    <t>Zong (CMPak)</t>
  </si>
  <si>
    <t>Telecom</t>
  </si>
  <si>
    <t>Largest-ever GB 4G expansion (2024); partnered ITCN Islamabad 2023 — event-category precedent</t>
  </si>
  <si>
    <t>Corporate marketing dept</t>
  </si>
  <si>
    <t>Committee ratifies tiers, targets (cash 1.85M / in-kind 1.2M) and probability discipline</t>
  </si>
  <si>
    <t>Corporate marketing (office)</t>
  </si>
  <si>
    <t>Pricing &amp; targets frozen</t>
  </si>
  <si>
    <t>12:00</t>
  </si>
  <si>
    <t>Minuted decision</t>
  </si>
  <si>
    <t>Deck 7 Sep + SIMs/data in-kind ask</t>
  </si>
  <si>
    <t>Finalize deck (PDF) + 1-page letter template + per-target personalization notes</t>
  </si>
  <si>
    <t>Sponsorship + Comms</t>
  </si>
  <si>
    <t>Send-ready pack</t>
  </si>
  <si>
    <t>Silver + Technology/telecom in-kind bundle</t>
  </si>
  <si>
    <t>Ratified tiers</t>
  </si>
  <si>
    <t>Pack approved by PD</t>
  </si>
  <si>
    <t>Karakoram Cooperative Bank</t>
  </si>
  <si>
    <t>GB bank</t>
  </si>
  <si>
    <t>Personalize wave-1 letters: GB IT Dept, PSEB (cite diagnostic), SCO, AKF/Accelerate Prosperity</t>
  </si>
  <si>
    <t>e-Rozgaar 5% loan partner; GB-identity brand in front of a national audience</t>
  </si>
  <si>
    <t>Head office Gilgit; GB IT Dept</t>
  </si>
  <si>
    <t>4 letters ready to send</t>
  </si>
  <si>
    <t>Head office</t>
  </si>
  <si>
    <t>Pack</t>
  </si>
  <si>
    <t>4 letters staged</t>
  </si>
  <si>
    <t>GBSHA Liaison</t>
  </si>
  <si>
    <t>Diaspora patron mini-deck (100k Supporting tier) drafted for GBSHA networks</t>
  </si>
  <si>
    <t>Low-friction ask ready</t>
  </si>
  <si>
    <t>Letter 7 Sep</t>
  </si>
  <si>
    <t>Mini-deck ready</t>
  </si>
  <si>
    <t>Silver or community-patron profile</t>
  </si>
  <si>
    <t>GB diaspora patrons (target ×5)</t>
  </si>
  <si>
    <t>SEND wave-1 asks (4) + same-day phone call to each office; log stages to Contacted</t>
  </si>
  <si>
    <t>Community</t>
  </si>
  <si>
    <t>Wave-1 in play</t>
  </si>
  <si>
    <t>Pride + visibility; low-friction 100k Supporting tier for GB-origin business owners</t>
  </si>
  <si>
    <t>GBSHA networks</t>
  </si>
  <si>
    <t>Letters</t>
  </si>
  <si>
    <t>via GBSHA</t>
  </si>
  <si>
    <t>4 sent + 4 calls logged</t>
  </si>
  <si>
    <t>PIA fare-discount letter + hotel group-rate negotiation opened (in-kind track)</t>
  </si>
  <si>
    <t>Travel/hotel in-kind in motion</t>
  </si>
  <si>
    <t>Quote round</t>
  </si>
  <si>
    <t>Mini-deck 6 Sep; close in batches</t>
  </si>
  <si>
    <t>2 in-kind asks live</t>
  </si>
  <si>
    <t>5 × PKR 100k Supporting</t>
  </si>
  <si>
    <t>Serena Hotels</t>
  </si>
  <si>
    <t>GB corporate</t>
  </si>
  <si>
    <t>ECG in-kind bundle asked inside the confirmation thread (passes, branding spots, delegate list, stage slot)</t>
  </si>
  <si>
    <t>Organizer in-kind scoped</t>
  </si>
  <si>
    <t>8 properties in/around GB — the region's hospitality brand; souvenirs/GB-side events in-kind also valuable</t>
  </si>
  <si>
    <t>GB tourism/govt network</t>
  </si>
  <si>
    <t>1.2 thread</t>
  </si>
  <si>
    <t>Marketing / CSR (office)</t>
  </si>
  <si>
    <t>Bundle requested</t>
  </si>
  <si>
    <t>Media-partner concept noted for 15 Sep press kit (ProPakistani warmest)</t>
  </si>
  <si>
    <t>Barter path planned</t>
  </si>
  <si>
    <t>Noted in calendar</t>
  </si>
  <si>
    <t>Supporting + in-kind options (no KHI property)</t>
  </si>
  <si>
    <t>Quotes in → ratify RECOMMENDED budget; C5 goes live as the sponsorship denominator</t>
  </si>
  <si>
    <t>Nestlé Pakistan</t>
  </si>
  <si>
    <t>Corporate CSR</t>
  </si>
  <si>
    <t>Real number to raise against</t>
  </si>
  <si>
    <t>Runs "Clean Gilgit-Baltistan" CSR — proven GB budget; digital-inclusion adjacency</t>
  </si>
  <si>
    <t>Corporate affairs</t>
  </si>
  <si>
    <t>Corporate affairs (office)</t>
  </si>
  <si>
    <t>Quote returns</t>
  </si>
  <si>
    <t>Budget ratified (A5 closed)</t>
  </si>
  <si>
    <t>HBL + HBL Microfinance warm intros requested via P@SHA / AKDN channels</t>
  </si>
  <si>
    <t>Letter 8 Sep</t>
  </si>
  <si>
    <t>Bank track opened warm</t>
  </si>
  <si>
    <t>Intro list (3 Sep)</t>
  </si>
  <si>
    <t>2 intro requests confirmed</t>
  </si>
  <si>
    <t>CSR framing, not tech framing</t>
  </si>
  <si>
    <t>Ignite</t>
  </si>
  <si>
    <t>Diaspora patron drive soft-launch through GBSHA groups</t>
  </si>
  <si>
    <t>National startup mandate; GB inclusion story it can claim in reporting</t>
  </si>
  <si>
    <t>P@SHA intro</t>
  </si>
  <si>
    <t>First patron conversations</t>
  </si>
  <si>
    <t>CEO office (Bilal Abbasi — verify)</t>
  </si>
  <si>
    <t>Mini-deck</t>
  </si>
  <si>
    <t>≥5 conversations started</t>
  </si>
  <si>
    <t>Chase wave-1: responses logged; meetings booked into 8–11 Sep</t>
  </si>
  <si>
    <t>Wave-1 meetings on calendar</t>
  </si>
  <si>
    <t>Wave-1 sent</t>
  </si>
  <si>
    <t>≥3 meetings booked</t>
  </si>
  <si>
    <t>Also ask: NIC-style program for GB (non-cash win)</t>
  </si>
  <si>
    <t>PTCL / Ufone Group</t>
  </si>
  <si>
    <t>Wave-2 batch 1 out: Zong, KCBL, Serena</t>
  </si>
  <si>
    <t>Sponsorship + GBSHA</t>
  </si>
  <si>
    <t>Commercial + GB corporate tracks live</t>
  </si>
  <si>
    <t>National digital-Pakistan positioning; GITEX-scale event spender</t>
  </si>
  <si>
    <t>Deck</t>
  </si>
  <si>
    <t>3 asks delivered</t>
  </si>
  <si>
    <t>Weekly review vs W1 targets: 15 contacted / 2 commitments trajectory; recalibrate probabilities</t>
  </si>
  <si>
    <t>Honest funnel snapshot</t>
  </si>
  <si>
    <t>18:30</t>
  </si>
  <si>
    <t>Pipeline updated</t>
  </si>
  <si>
    <t>W1 row scored</t>
  </si>
  <si>
    <t>Deck 8 Sep</t>
  </si>
  <si>
    <t>Wave-1 meetings begin (target 2 today); every meeting ends with a specific tier ask + LOI option</t>
  </si>
  <si>
    <t>PD + Sponsorship</t>
  </si>
  <si>
    <t>First verbal signals</t>
  </si>
  <si>
    <t>Jazz / JazzCash</t>
  </si>
  <si>
    <t>Bookings</t>
  </si>
  <si>
    <t>Telecom / fintech</t>
  </si>
  <si>
    <t>2 meetings held</t>
  </si>
  <si>
    <t>S-Paisa × SCO integration precedent; GB freelancer-payments angle</t>
  </si>
  <si>
    <t>Wave-2 batch 2 out: Nestlé, Ignite, PTCL/Ufone, Jazz, UNDP</t>
  </si>
  <si>
    <t>Full cash pipeline in motion</t>
  </si>
  <si>
    <t>5 asks delivered</t>
  </si>
  <si>
    <t>Technology-partner notes out: Huawei, Alibaba Cloud (via Cognix) — cloud credits/devices for the 10 companies</t>
  </si>
  <si>
    <t>In-kind tech track live</t>
  </si>
  <si>
    <t>2 notes sent</t>
  </si>
  <si>
    <t>UNDP Pakistan</t>
  </si>
  <si>
    <t>Meetings (2–3); govt targets pushed explicitly for LOI-by-12-Sep</t>
  </si>
  <si>
    <t>Existing e-governance partnership with GB IT Dept; inclusive digital economy agenda</t>
  </si>
  <si>
    <t>Govt LOIs in writing queue</t>
  </si>
  <si>
    <t>GB IT Dept partnership channel</t>
  </si>
  <si>
    <t>Digital team (office)</t>
  </si>
  <si>
    <t>≥1 LOI promised</t>
  </si>
  <si>
    <t>Bank batch out: BOP/NBP/Meezan parallel letters (first responder wins Silver)</t>
  </si>
  <si>
    <t>Bank category widened</t>
  </si>
  <si>
    <t>3 letters out</t>
  </si>
  <si>
    <t>Concept note 8 Sep</t>
  </si>
  <si>
    <t>NTC pre-note (technology in-kind; on-site meeting at ITCN offered)</t>
  </si>
  <si>
    <t>Likely year-2 program money — start now (R18)</t>
  </si>
  <si>
    <t>BOP / NBP / Meezan (one needed)</t>
  </si>
  <si>
    <t>Organizer-adjacent target engaged</t>
  </si>
  <si>
    <t>P3</t>
  </si>
  <si>
    <t>SME &amp; digital-banking narratives; expo sponsorship precedent at national events</t>
  </si>
  <si>
    <t>SME / marketing departments</t>
  </si>
  <si>
    <t>Note sent</t>
  </si>
  <si>
    <t>Marketing (office)</t>
  </si>
  <si>
    <t>Negotiations: convert strongest wave-1/2 conversations; FIRST CONFIRMED commitment targeted today</t>
  </si>
  <si>
    <t>Momentum proof for other targets</t>
  </si>
  <si>
    <t>Parallel letters 9 Sep</t>
  </si>
  <si>
    <t>Meetings 8–9 Sep</t>
  </si>
  <si>
    <t>≥1 Confirmed (letter)</t>
  </si>
  <si>
    <t>First responder wins the Silver slot</t>
  </si>
  <si>
    <t>Huawei</t>
  </si>
  <si>
    <t>PIA + hotel in-kind DECISION DEADLINE — bookings happen tomorrow regardless</t>
  </si>
  <si>
    <t>Technology</t>
  </si>
  <si>
    <t>Travel costs settled either way</t>
  </si>
  <si>
    <t>Active PK talent spend (Huawei ICT Competition); GB = untouched developer market</t>
  </si>
  <si>
    <t>Asks 5 Sep</t>
  </si>
  <si>
    <t>Partner/education managers</t>
  </si>
  <si>
    <t>In-kind status known</t>
  </si>
  <si>
    <t>Partner manager (office)</t>
  </si>
  <si>
    <t>In-kind</t>
  </si>
  <si>
    <t>Print vendor discount ask inside quote round (in-kind)</t>
  </si>
  <si>
    <t>Print in-kind scoped</t>
  </si>
  <si>
    <t>Vendor shortlist</t>
  </si>
  <si>
    <t>Ask made</t>
  </si>
  <si>
    <t>Technology-partner note 8 Sep</t>
  </si>
  <si>
    <t>Logo-deadline notice to ALL warm targets: vector logos by 12 Sep 18:00 or digital-only benefits</t>
  </si>
  <si>
    <t>Print inclusion protected</t>
  </si>
  <si>
    <t>Design freeze 12 Sep</t>
  </si>
  <si>
    <t>100% warm targets noticed</t>
  </si>
  <si>
    <t>Devices / training / cloud credits for 10 companies</t>
  </si>
  <si>
    <t>Alibaba Cloud (via Cognix Solutions)</t>
  </si>
  <si>
    <t>Close diaspora patrons batch 1 (target 2–3 × 100k)</t>
  </si>
  <si>
    <t>Supporting tier filling</t>
  </si>
  <si>
    <t>Tech-partners Bano Qabil AI Hackathon 2026 via Cognix; credits = cheap adoption in a new region</t>
  </si>
  <si>
    <t>Cognix Solutions (authorized partner)</t>
  </si>
  <si>
    <t>Soft launch 6 Sep</t>
  </si>
  <si>
    <t>≥2 patron commitments</t>
  </si>
  <si>
    <t>Partner desk (office)</t>
  </si>
  <si>
    <t>Verbal commitments → letters within 48h rule enforced; letters drafted same day</t>
  </si>
  <si>
    <t>No decaying verbals</t>
  </si>
  <si>
    <t>Any verbal</t>
  </si>
  <si>
    <t>0 verbals older than 48h</t>
  </si>
  <si>
    <t>LOGO CUTOFF 18:00 — confirmed sponsors' vectors to Design for print files</t>
  </si>
  <si>
    <t>Note via Cognix 8 Sep</t>
  </si>
  <si>
    <t>Sponsors in the print pack</t>
  </si>
  <si>
    <t>Cloud credits for the 10 companies</t>
  </si>
  <si>
    <t>All confirmed logos delivered</t>
  </si>
  <si>
    <t>NTC</t>
  </si>
  <si>
    <t>Technology / Govt</t>
  </si>
  <si>
    <t>Pipeline surgery: recalibrate probabilities; park/kill &lt;20% targets; refocus on closables</t>
  </si>
  <si>
    <t>Effort concentrated where it can land</t>
  </si>
  <si>
    <t>Exhibits data-centre/cloud at ITCN; govt-tech alignment with GB e-governance</t>
  </si>
  <si>
    <t>ITCN exhibitor relations</t>
  </si>
  <si>
    <t>Funnel review</t>
  </si>
  <si>
    <t>Business development (office)</t>
  </si>
  <si>
    <t>Weighted ≥ target or gap flagged</t>
  </si>
  <si>
    <t>Commitment letters + fulfillment checklists opened per confirmed sponsor</t>
  </si>
  <si>
    <t>Deliverables promised = deliverables tracked</t>
  </si>
  <si>
    <t>Confirmations</t>
  </si>
  <si>
    <t>Pre-note 9 Sep + on-site meeting</t>
  </si>
  <si>
    <t>Checklist per sponsor</t>
  </si>
  <si>
    <t>Hosting/connectivity for GB e-gov demos</t>
  </si>
  <si>
    <t>PIA</t>
  </si>
  <si>
    <t>Travel</t>
  </si>
  <si>
    <t>Second push on Silver/Supporting (post-print benefits: screens, social, report) to undecided targets</t>
  </si>
  <si>
    <t>Late-tier revenue without print dependency</t>
  </si>
  <si>
    <t>Only Gilgit operator; regional-development PR at near-zero marginal cost</t>
  </si>
  <si>
    <t>Regional sales office</t>
  </si>
  <si>
    <t>Logo cutoff passed</t>
  </si>
  <si>
    <t>Regional sales (office)</t>
  </si>
  <si>
    <t>≥5 follow-ups sent</t>
  </si>
  <si>
    <t>Sponsor mentions drafted into 15 Sep press release + social calendar</t>
  </si>
  <si>
    <t>Fulfillment begins in public</t>
  </si>
  <si>
    <t>Confirmed list</t>
  </si>
  <si>
    <t>Fare-discount letter 5 Sep; chase daily</t>
  </si>
  <si>
    <t>Release draft updated</t>
  </si>
  <si>
    <t>HARD gate: bookings close 11 Sep</t>
  </si>
  <si>
    <t>Hotel partner (Regent Plaza / Mövenpick class)</t>
  </si>
  <si>
    <t>Close pending Golds: PD calls on every stuck P1 target; escalation via P@SHA/ECG where useful</t>
  </si>
  <si>
    <t>Hospitality</t>
  </si>
  <si>
    <t>Gold slots resolved either way</t>
  </si>
  <si>
    <t>78+ guaranteed room-nights + "official hotel" designation in a national campaign; TDAP-endorsed delegate hotels near Expo Centre</t>
  </si>
  <si>
    <t>Group sales direct</t>
  </si>
  <si>
    <t>Pipeline review 12 Sep</t>
  </si>
  <si>
    <t>Group sales desk</t>
  </si>
  <si>
    <t>Gold slots decided</t>
  </si>
  <si>
    <t>W2 review vs targets (25 contacted / 5 commitments / cash ≥1.2M); gap math updated</t>
  </si>
  <si>
    <t>Honest W2 scorecard</t>
  </si>
  <si>
    <t>Pipeline current</t>
  </si>
  <si>
    <t>W2 row scored</t>
  </si>
  <si>
    <t>Group-rate negotiation 5–8 Sep</t>
  </si>
  <si>
    <t>Rate discount/upgrades as in-kind value</t>
  </si>
  <si>
    <t>FUNDING-POSITION REVIEW at steering: committed vs 3.05M; if coverage &lt;40% → trigger cost-share posture per A6 (companies briefed same evening)</t>
  </si>
  <si>
    <t>Karachi print vendor</t>
  </si>
  <si>
    <t>No surprise on 18 Sep</t>
  </si>
  <si>
    <t>Full pavilion print job now + repeat business for Lahore Jan 2027</t>
  </si>
  <si>
    <t>Direct (vendor selection 12 Sep)</t>
  </si>
  <si>
    <t>Sales desk</t>
  </si>
  <si>
    <t>Decision minuted (R19)</t>
  </si>
  <si>
    <t>Media-partner offers out with press kit (ProPakistani, TechJuice, Pamir Times)</t>
  </si>
  <si>
    <t>Barter coverage locked</t>
  </si>
  <si>
    <t>Press kit ready</t>
  </si>
  <si>
    <t>≥2 media-partner agreements in motion</t>
  </si>
  <si>
    <t>Technology-partner closes (Huawei/Alibaba/NTC): value agreed in writing or parked for on-site</t>
  </si>
  <si>
    <t>Tech in-kind resolved</t>
  </si>
  <si>
    <t>Discount ask inside the quote round 10 Sep</t>
  </si>
  <si>
    <t>Notes 8–9 Sep</t>
  </si>
  <si>
    <t>Status decided per target</t>
  </si>
  <si>
    <t>10–15% discount booked as in-kind</t>
  </si>
  <si>
    <t>ECG / ITCN Asia</t>
  </si>
  <si>
    <t>Organizer</t>
  </si>
  <si>
    <t>Close remaining Silver/Supporting; every in-kind confirmation documented with an agreed PKR value</t>
  </si>
  <si>
    <t>Wants its regional-inclusion showcase to succeed; controls passes, hall branding, delegate lists, stage time</t>
  </si>
  <si>
    <t>Umair Nizam office (SVC P@SHA / VP &amp; Event Director, ECG); ECG President/CEO office is the top signatory</t>
  </si>
  <si>
    <t>Event management (office)</t>
  </si>
  <si>
    <t>In-kind counted honestly</t>
  </si>
  <si>
    <t>info@itcnasia.com; +92-21-38709970</t>
  </si>
  <si>
    <t>All in-kind valued in writing</t>
  </si>
  <si>
    <t>Sponsor guest passes + VIP invitations list to Stakeholder Lead (fulfillment)</t>
  </si>
  <si>
    <t>Benefits delivery scheduled</t>
  </si>
  <si>
    <t>Bundle with written confirmation 3–5 Sep</t>
  </si>
  <si>
    <t>Passes list delivered</t>
  </si>
  <si>
    <t>Extra passes, branding spots, delegate-list access, stage slot</t>
  </si>
  <si>
    <t>Media partners (ProPakistani / TechJuice / Pamir Times)</t>
  </si>
  <si>
    <t>Funding-position memo drafted for Go/No-Go: committed cash, in-kind, gap, contingency posture</t>
  </si>
  <si>
    <t>Media</t>
  </si>
  <si>
    <t>Go/No-Go input ready</t>
  </si>
  <si>
    <t>A first-of-its-kind story with founders and mountains — barter coverage costs them nothing; ProPakistani already covered the GB diagnostic</t>
  </si>
  <si>
    <t>Comms press kit</t>
  </si>
  <si>
    <t>15 Sep review</t>
  </si>
  <si>
    <t>Editorial desks</t>
  </si>
  <si>
    <t>Memo at steering</t>
  </si>
  <si>
    <t>Show-day sponsor deliverables mapped to owners (logos on screens, mentions, tours, ceremony rolls)</t>
  </si>
  <si>
    <t>Fulfillment runs itself on show days</t>
  </si>
  <si>
    <t>Checklists</t>
  </si>
  <si>
    <t>Owner per deliverable</t>
  </si>
  <si>
    <t>Media-partner offer with press kit 15 Sep</t>
  </si>
  <si>
    <t>PUBLISH FINAL FUNDING POSITION: cash, in-kind, gap, active contingency; thank-you notes to every committed sponsor</t>
  </si>
  <si>
    <t>Coverage commitment in writing</t>
  </si>
  <si>
    <t>Clear money picture before wheels-up</t>
  </si>
  <si>
    <t>Memo 17 Sep</t>
  </si>
  <si>
    <t>Position published to committee + P@SHA</t>
  </si>
  <si>
    <t>Unresolved high-value asks (PSEB/SCO/HBL class) → escalate for PD + ECG-channel meetings in Karachi 20–21 Sep</t>
  </si>
  <si>
    <t>PD + Liaison</t>
  </si>
  <si>
    <t>Big fish get a second window</t>
  </si>
  <si>
    <t>Position memo</t>
  </si>
  <si>
    <t>Karachi meeting list set</t>
  </si>
  <si>
    <t>Pipeline handover to fulfillment mode; T/U columns re-dated for post-event follow-ups</t>
  </si>
  <si>
    <t>Nothing dropped in transit</t>
  </si>
  <si>
    <t>All rows have next action</t>
  </si>
  <si>
    <t>Links: master-plan context in Daily Action Plan Sep 3-18; money math in Budget Tracker; what we sell in Sponsors &amp; Funding; who we sell to in Sponsor Pipeline; sponsorship risks R17–R22 in the Risk &amp; Issue Register.</t>
  </si>
  <si>
    <t>Operating rules: every row always has a Next action + Close-by date; follow-up within 48h of any meeting; a target silent after 3 touches → Declined (no zombie prospects). Cross-checks: Committed values feed Budget Tracker C6 and the Dashboard automatically. Sponsorship risks live in the Risk &amp; Issue Register (R17–R22).</t>
  </si>
  <si>
    <t>STAKEHOLDER DATABASE — WHO MUST KNOW, VISIT, OR CHAMPION THE PAVILION</t>
  </si>
  <si>
    <t>Priority A = personal invitation + confirmed slot + host; B = invitation + follow-up; C = announcement reach. Verify every officeholder before inviting (A11) — several changed in 2026. Categories: Federal, GB Govt, P@SHA/Industry, Investor, International/Dev, Diplomatic, Media, Academia.</t>
  </si>
  <si>
    <t>Name (verify!)</t>
  </si>
  <si>
    <t>Title / organization</t>
  </si>
  <si>
    <t>Relationship owner</t>
  </si>
  <si>
    <t>Invite sent</t>
  </si>
  <si>
    <t>RSVP</t>
  </si>
  <si>
    <t>Visited</t>
  </si>
  <si>
    <t>Follow-up owner</t>
  </si>
  <si>
    <t>Notes / hook</t>
  </si>
  <si>
    <t>Shaza Fatima Khawaja</t>
  </si>
  <si>
    <t>Federal Minister for IT &amp; Telecom (as of Sep 2026 — verify)</t>
  </si>
  <si>
    <t>Federal</t>
  </si>
  <si>
    <t>A</t>
  </si>
  <si>
    <t>Likely at official opening — request pavilion stop on her route</t>
  </si>
  <si>
    <t>Zarrar Hasham Khan</t>
  </si>
  <si>
    <t>Secretary MoITT (verify)</t>
  </si>
  <si>
    <t>Policy ask: GB inclusion in national IT programs</t>
  </si>
  <si>
    <t>Faisal Jeddy</t>
  </si>
  <si>
    <t>CEO PSEB (apptd Jan 2026 — verify)</t>
  </si>
  <si>
    <t>Ask: recurring expo subsidy for GB firms (cite P@SHA diagnostic)</t>
  </si>
  <si>
    <t>Muhammad Bilal Abbasi</t>
  </si>
  <si>
    <t>CEO Ignite (apptd Jun 2026 — verify)</t>
  </si>
  <si>
    <t>Ask: NIC/incubation footprint for GB</t>
  </si>
  <si>
    <t>SIFC secretariat (tech desk)</t>
  </si>
  <si>
    <t>Special Investment Facilitation Council</t>
  </si>
  <si>
    <t>B</t>
  </si>
  <si>
    <t>GB in investment-facilitation narrative</t>
  </si>
  <si>
    <t>TDAP chief executive / IT div</t>
  </si>
  <si>
    <t>Trade Development Authority</t>
  </si>
  <si>
    <t>GITEX-style slots for GB firms; intl delegate intros</t>
  </si>
  <si>
    <t>NITB leadership</t>
  </si>
  <si>
    <t>National IT Board (ITCN partner)</t>
  </si>
  <si>
    <t>C</t>
  </si>
  <si>
    <t>Liaison</t>
  </si>
  <si>
    <t>e-governance angle with GB IT Dept</t>
  </si>
  <si>
    <t>Amjad Hussain (Azar)</t>
  </si>
  <si>
    <t>Chief Minister GB (elected Jun 2026)</t>
  </si>
  <si>
    <t>GB Govt</t>
  </si>
  <si>
    <t>Patronage; year-2 co-funding; possibly opens pavilion Day 1</t>
  </si>
  <si>
    <t>GB Minister for IT (name TBC)</t>
  </si>
  <si>
    <t>Elected cabinet Jul 2026 — portfolio holder to confirm</t>
  </si>
  <si>
    <t>Confirm name via Secretary IT by 10 Sep</t>
  </si>
  <si>
    <t>Zameer Abbas</t>
  </si>
  <si>
    <t>Secretary IT, Govt of GB</t>
  </si>
  <si>
    <t>Channel to CM office + co-funding; invite as delegation patron</t>
  </si>
  <si>
    <t>Arshad Majeed Mohmand</t>
  </si>
  <si>
    <t>Chief Secretary GB (verify)</t>
  </si>
  <si>
    <t>Sajjad Mustafa Syed</t>
  </si>
  <si>
    <t>Chairman P@SHA (reinstated Aug 2026)</t>
  </si>
  <si>
    <t>P@SHA / Industry</t>
  </si>
  <si>
    <t>Institutional support; invite to MOU ceremony</t>
  </si>
  <si>
    <t>Muhammad Umair Nizam</t>
  </si>
  <si>
    <t>SVC P@SHA / VP ECG — pavilion patron</t>
  </si>
  <si>
    <t>Host him for a full pavilion tour + photo; year-2/3 frame</t>
  </si>
  <si>
    <t>P@SHA Secretary General</t>
  </si>
  <si>
    <t>P@SHA secretariat</t>
  </si>
  <si>
    <t>Operational coordination</t>
  </si>
  <si>
    <t>GBSHA leadership</t>
  </si>
  <si>
    <t>GB Software Houses Association</t>
  </si>
  <si>
    <t>Co-hosts; on-stage presence</t>
  </si>
  <si>
    <t>CEOs of top P@SHA member firms</t>
  </si>
  <si>
    <t>Systems, NetSol, Arbisoft, 10Pearls etc. (build named list by 10 Sep)</t>
  </si>
  <si>
    <t>Subcontracting/white-label pipelines for GB firms</t>
  </si>
  <si>
    <t>Pakistani VC funds</t>
  </si>
  <si>
    <t>e.g. Sarmayacar, Zayn VC, i2i Ventures, 47 Ventures (verify active funds; build named list by 10 Sep)</t>
  </si>
  <si>
    <t>Investor</t>
  </si>
  <si>
    <t>Investor walk-through slot Day 2</t>
  </si>
  <si>
    <t>Angel networks / accelerators</t>
  </si>
  <si>
    <t>Accelerate Prosperity, NIC alumni networks, Katalyst Labs (verify)</t>
  </si>
  <si>
    <t>GB startup pipeline story</t>
  </si>
  <si>
    <t>International delegates program</t>
  </si>
  <si>
    <t>350+ intl delegates via ECG/TDAP (organizer-claimed)</t>
  </si>
  <si>
    <t>International</t>
  </si>
  <si>
    <t>Request delegate list + matchmaking slots (6.3)</t>
  </si>
  <si>
    <t>AKF / AKDN country leadership</t>
  </si>
  <si>
    <t>Aga Khan Foundation Pakistan</t>
  </si>
  <si>
    <t>International / Dev</t>
  </si>
  <si>
    <t>BEST4WEER &amp; Hunza STP continuity; women-led firms story</t>
  </si>
  <si>
    <t>AKRSP leadership</t>
  </si>
  <si>
    <t>Aga Khan Rural Support Programme</t>
  </si>
  <si>
    <t>GB development narrative</t>
  </si>
  <si>
    <t>UNDP Pakistan digital team</t>
  </si>
  <si>
    <t>UNDP</t>
  </si>
  <si>
    <t>e-governance partner of GB IT Dept</t>
  </si>
  <si>
    <t>World Bank digital-economy team</t>
  </si>
  <si>
    <t>World Bank Pakistan</t>
  </si>
  <si>
    <t>Future GB digital programs</t>
  </si>
  <si>
    <t>Embassy trade counsellors</t>
  </si>
  <si>
    <t>Via TDAP/ECG diplomatic invites (China, UAE, KSA, UK, US priority)</t>
  </si>
  <si>
    <t>Diplomatic</t>
  </si>
  <si>
    <t>Export-market connects; pavilion stop on diplomatic tours</t>
  </si>
  <si>
    <t>ProPakistani</t>
  </si>
  <si>
    <t>Tech media (covered GB diagnostic Nov 2025)</t>
  </si>
  <si>
    <t>Offer exclusive: first GB pavilion in Karachi</t>
  </si>
  <si>
    <t>TechJuice</t>
  </si>
  <si>
    <t>Tech media</t>
  </si>
  <si>
    <t>Business Recorder / Dawn tech desk</t>
  </si>
  <si>
    <t>Business media</t>
  </si>
  <si>
    <t>APP / Radio Pakistan</t>
  </si>
  <si>
    <t>State media (covers ITCN openings)</t>
  </si>
  <si>
    <t>Official-opening coverage</t>
  </si>
  <si>
    <t>Pamir Times + GB outlets</t>
  </si>
  <si>
    <t>GB regional media</t>
  </si>
  <si>
    <t>Home-audience pride story</t>
  </si>
  <si>
    <t>KIU / UoBS leadership</t>
  </si>
  <si>
    <t>GB universities (KUBIC incubator)</t>
  </si>
  <si>
    <t>Academia</t>
  </si>
  <si>
    <t>Talent-pipeline narrative</t>
  </si>
  <si>
    <t>Timeline: DB locked 10 Sep → officeholders verified 10 Sep → letters ready 11 Sep → A-list dispatched 14 Sep (via P@SHA secretariat / ECG protocol / GB Secretary IT) → B-list 16 Sep → RSVPs chased 16–19 Sep → slots confirmed 21 Sep. Every "Visited" row must gain a Follow-up owner the same evening.</t>
  </si>
  <si>
    <t>GOVERNMENT &amp; VIP ENGAGEMENT — EVERY VISIT PRODUCES AN ASK</t>
  </si>
  <si>
    <t>A VIP visit without a specific ask is a photo op. Prepare: objective → ask → talking points → host → photo plan → follow-up. Align Day-1 slots with the official opening protocol (via ECG).</t>
  </si>
  <si>
    <t>1. VIP ENGAGEMENT PLAN (A-list)</t>
  </si>
  <si>
    <t>VIP / delegation</t>
  </si>
  <si>
    <t>Objective of the visit</t>
  </si>
  <si>
    <t>Specific ask</t>
  </si>
  <si>
    <t>Channel for invite</t>
  </si>
  <si>
    <t>Invite date</t>
  </si>
  <si>
    <t>Visit slot</t>
  </si>
  <si>
    <t>Host / escort</t>
  </si>
  <si>
    <t>Media plan</t>
  </si>
  <si>
    <t>Follow-up (what &amp; who)</t>
  </si>
  <si>
    <t>Federal IT Minister</t>
  </si>
  <si>
    <t>GB on the national IT map; ministerial endorsement quote</t>
  </si>
  <si>
    <t>Include GB in national IT-export programs; endorse 3-year pavilion</t>
  </si>
  <si>
    <t>ECG protocol + P@SHA</t>
  </si>
  <si>
    <t>Day 1 during opening round</t>
  </si>
  <si>
    <t>PD + Umair Nizam (request)</t>
  </si>
  <si>
    <t>Photo at ecosystem wall + same-day post + press line</t>
  </si>
  <si>
    <t>Thank-you letter + program follow-up memo — PD</t>
  </si>
  <si>
    <t>Secretary MoITT</t>
  </si>
  <si>
    <t>Policy-level GB inclusion</t>
  </si>
  <si>
    <t>GB firms in PSEB schemes &amp; subsidy windows</t>
  </si>
  <si>
    <t>Day 1–2</t>
  </si>
  <si>
    <t>Photo + LinkedIn post</t>
  </si>
  <si>
    <t>Policy one-pager within 7 days — PD</t>
  </si>
  <si>
    <t>CEO PSEB</t>
  </si>
  <si>
    <t>Convert diagnostic recommendation into money</t>
  </si>
  <si>
    <t>Recurring expo-subsidy line for GB firms; GB firms in PSEB intl pavilions (GITEX)</t>
  </si>
  <si>
    <t>Day 2 morning</t>
  </si>
  <si>
    <t>Photo + post</t>
  </si>
  <si>
    <t>Subsidy proposal within 7 days — Sponsorship</t>
  </si>
  <si>
    <t>CEO Ignite</t>
  </si>
  <si>
    <t>GB startup-support footprint</t>
  </si>
  <si>
    <t>Incubation/NIC presence or program for GB</t>
  </si>
  <si>
    <t>Day 2</t>
  </si>
  <si>
    <t>Concept note — PMO</t>
  </si>
  <si>
    <t>CM GB / GB IT Minister</t>
  </si>
  <si>
    <t>Home-government ownership of the story</t>
  </si>
  <si>
    <t>Year-2 co-funding commitment + GB IT policy support</t>
  </si>
  <si>
    <t>Secretary IT Zameer Abbas</t>
  </si>
  <si>
    <t>Day 1 (if in Karachi) or virtual address</t>
  </si>
  <si>
    <t>PD + GBSHA</t>
  </si>
  <si>
    <t>GB media push (Pamir Times etc.)</t>
  </si>
  <si>
    <t>Co-funding proposal — PD</t>
  </si>
  <si>
    <t>Umair Nizam (SVC P@SHA / ECG)</t>
  </si>
  <si>
    <t>Cement patronage; 3-year frame</t>
  </si>
  <si>
    <t>Written 3-yr confirmation incl. Lahore Jan 2027; stage slot for GB story</t>
  </si>
  <si>
    <t>Direct</t>
  </si>
  <si>
    <t>Day 1 first hour</t>
  </si>
  <si>
    <t>Tour video + joint post</t>
  </si>
  <si>
    <t>Year-2 planning meeting date — PD</t>
  </si>
  <si>
    <t>Chairman P@SHA</t>
  </si>
  <si>
    <t>Institutional continuity beyond individuals</t>
  </si>
  <si>
    <t>P@SHA GB office follow-through; GB seat in committees</t>
  </si>
  <si>
    <t>Day 2 (MOU ceremony guest)</t>
  </si>
  <si>
    <t>MOU ceremony photos</t>
  </si>
  <si>
    <t>Membership drive for GB firms — GBSHA</t>
  </si>
  <si>
    <t>TDAP IT division</t>
  </si>
  <si>
    <t>Export-platform access</t>
  </si>
  <si>
    <t>2 GB firms in next GITEX delegation; intro to 5 intl delegations at show</t>
  </si>
  <si>
    <t>ECG</t>
  </si>
  <si>
    <t>Day 2–3</t>
  </si>
  <si>
    <t>Post</t>
  </si>
  <si>
    <t>GITEX application follow-up — BD</t>
  </si>
  <si>
    <t>VC walk-through (group)</t>
  </si>
  <si>
    <t>Investor exposure for product companies</t>
  </si>
  <si>
    <t>2nd meetings with ≥3 GB companies</t>
  </si>
  <si>
    <t>BD direct + P@SHA intro</t>
  </si>
  <si>
    <t>Day 2 14:00 group tour</t>
  </si>
  <si>
    <t>Reel + post</t>
  </si>
  <si>
    <t>Data-room follow-ups — companies</t>
  </si>
  <si>
    <t>Diplomatic/intl delegations</t>
  </si>
  <si>
    <t>International visibility</t>
  </si>
  <si>
    <t>Market-entry conversations; pavilion stop on official tours</t>
  </si>
  <si>
    <t>TDAP/ECG protocol</t>
  </si>
  <si>
    <t>Day 3 focus</t>
  </si>
  <si>
    <t>Flag-moment photos</t>
  </si>
  <si>
    <t>Per-delegation notes — Stakeholder</t>
  </si>
  <si>
    <t>2. PROTOCOL CHECKLIST</t>
  </si>
  <si>
    <t>Welcome flow: reception spots VIP → alerts host on WhatsApp → host greets at pavilion edge → 60-second ecosystem-wall tour → 2 company pods (rotate fairly across visits) → guestbook + photo moment → souvenir.</t>
  </si>
  <si>
    <t>Souvenir: small GB handicraft (gemstone/woodwork) with "Made in GB" card — order 20 pieces by 15 Sep (Logistics).</t>
  </si>
  <si>
    <t>60-second tour script (rehearsed by all hosts): GB = $15–18M sector, 120 active firms, 3–4k freelancers → 10 companies here to do business → the ask.</t>
  </si>
  <si>
    <t>Guestbook: every VIP signs; photograph the page; transcribe to this sheet same evening.</t>
  </si>
  <si>
    <t>Photo discipline: one photographer per visit; shots at ecosystem wall (stats visible) + with company founders; captions logged immediately.</t>
  </si>
  <si>
    <t>Official-opening day: coordinate with ECG protocol office on the ministerial route — request pavilion inclusion by 15 Sep.</t>
  </si>
  <si>
    <t>Fallback: VIP no-show → host records 60-sec video message invite for them; follow-up meeting requested post-event.</t>
  </si>
  <si>
    <t>PAVILION DESIGN &amp; BRANDING — ONE STORY, TEN PROOF POINTS</t>
  </si>
  <si>
    <t>Identity: "Made in GB" (already in the public narrative via P@SHA). The pavilion reads as ONE ecosystem statement — mountains-to-markets — with 10 equal company pods as proof. Space assumption A2: ≈90 m² (confirm exact dimensions from exhibitor manual by 8 Sep before any production).</t>
  </si>
  <si>
    <t>1. CONCEPT &amp; NARRATIVE</t>
  </si>
  <si>
    <t>Core message</t>
  </si>
  <si>
    <t>Gilgit-Baltistan is Pakistan's emerging technology frontier: $15–18M sector, 100–120 active companies, 3,000–4,000 freelancers, STPs in Gilgit/Skardu/Hunza — and it exports. (Source: P@SHA GB Diagnostic, Nov 2025 — cite on the wall.)</t>
  </si>
  <si>
    <t>Visual identity</t>
  </si>
  <si>
    <t>Mountain-horizon motif + clean tech typography; deep green/slate + snow white; "Made in GB" wordmark consistent across fascia, pods, screens, social. No company outshines the collective brand; every pod gets identical prominence.</t>
  </si>
  <si>
    <t>Message hierarchy</t>
  </si>
  <si>
    <t>1) GB is a real tech ecosystem (wall) → 2) These 10 companies are open for business (pods) → 3) Here is how you engage (QR lead form, meeting corner, MOU moments).</t>
  </si>
  <si>
    <t>Tone</t>
  </si>
  <si>
    <t>Confident, factual, export-ready. Avoid "remote/underdog" framing; the mountains are a brand asset, not an excuse.</t>
  </si>
  <si>
    <t>2. ZONE PLAN (for ≈90 m² — re-proportion once dimensions confirmed)</t>
  </si>
  <si>
    <t>Zone</t>
  </si>
  <si>
    <t>Purpose / contents</t>
  </si>
  <si>
    <t>Approx. area</t>
  </si>
  <si>
    <t>Owner on site</t>
  </si>
  <si>
    <t>Reception &amp; info counter</t>
  </si>
  <si>
    <t>Welcome, visitor registration QR, guestbook, brochures, souvenir stock, rota anchor</t>
  </si>
  <si>
    <t>8 m²</t>
  </si>
  <si>
    <t>Reception rota</t>
  </si>
  <si>
    <t>Front edge, open aspect</t>
  </si>
  <si>
    <t>10 company pods</t>
  </si>
  <si>
    <t>Uniform template: logo, one-liner, 3 icons, QR; counter + stool + demo screen/laptop per pod</t>
  </si>
  <si>
    <t>~50 m² (5 m² each)</t>
  </si>
  <si>
    <t>Company reps ×2</t>
  </si>
  <si>
    <t>Identical footprint — fairness is policy</t>
  </si>
  <si>
    <t>GB ecosystem wall</t>
  </si>
  <si>
    <t>Stats infographic, GB tech-geography map, program logos (STPs, e-Rozgaar), QR to ecosystem page; VIP photo backdrop</t>
  </si>
  <si>
    <t>Host on duty</t>
  </si>
  <si>
    <t>Visible from aisle; sources cited</t>
  </si>
  <si>
    <t>Meeting corner</t>
  </si>
  <si>
    <t>6-pax table + 4-pax high table; 2 concurrent 45-min B2B slots; MOU signings staged here</t>
  </si>
  <si>
    <t>10 m²</t>
  </si>
  <si>
    <t>Meeting desk</t>
  </si>
  <si>
    <t>Semi-screened, not closed</t>
  </si>
  <si>
    <t>Demo / media wall</t>
  </si>
  <si>
    <t>Large screen with 3-min loop; reels shot here; interviews corner</t>
  </si>
  <si>
    <t>6 m²</t>
  </si>
  <si>
    <t>Storage (lockable)</t>
  </si>
  <si>
    <t>Print stock, equipment cases, personal bags, cash box</t>
  </si>
  <si>
    <t>4 m²</t>
  </si>
  <si>
    <t>Lockable cabinet ordered via contractor</t>
  </si>
  <si>
    <t>Circulation</t>
  </si>
  <si>
    <t>Open flow — no dead-end aisles; wheelchair-passable</t>
  </si>
  <si>
    <t>~4 m²</t>
  </si>
  <si>
    <t>3. PRODUCTION CHECKLIST — print in KARACHI; proofs 15 Sep; venue delivery 20 Sep 10:00</t>
  </si>
  <si>
    <t>Item</t>
  </si>
  <si>
    <t>Spec / contents</t>
  </si>
  <si>
    <t>Main backdrop</t>
  </si>
  <si>
    <t>"Made in GB — Gilgit-Baltistan Technology Pavilion" + sponsor logos (Title/Gold)</t>
  </si>
  <si>
    <t>Doubles as VIP/MOU photo wall</t>
  </si>
  <si>
    <t>Fascia strips ×10 + entrance header</t>
  </si>
  <si>
    <t>Pavilion name + company names per module</t>
  </si>
  <si>
    <t>Per shell-scheme spec (A8)</t>
  </si>
  <si>
    <t>Company pod graphics ×10</t>
  </si>
  <si>
    <t>Uniform template from company assets (2.5)</t>
  </si>
  <si>
    <t>Late assets → template-only pod</t>
  </si>
  <si>
    <t>Ecosystem wall print</t>
  </si>
  <si>
    <t>Stats + map + citations</t>
  </si>
  <si>
    <t>Roll-up standees ×6</t>
  </si>
  <si>
    <t>2 pavilion, 2 program (e-Rozgaar/STP story), 2 sponsor board</t>
  </si>
  <si>
    <t>Reusable for Lahore Jan 2027</t>
  </si>
  <si>
    <t>QR standees ×12</t>
  </si>
  <si>
    <t>Central lead form + per-company profile QRs</t>
  </si>
  <si>
    <t>Test scans before printing</t>
  </si>
  <si>
    <t>Pavilion booklet ×500</t>
  </si>
  <si>
    <t>20-page: ecosystem story + 1 page per company + contact directory</t>
  </si>
  <si>
    <t>Comms + Design</t>
  </si>
  <si>
    <t>PDF version for QR download</t>
  </si>
  <si>
    <t>Company one-pagers ×10×150</t>
  </si>
  <si>
    <t>From meeting kits</t>
  </si>
  <si>
    <t>Delegate polos ×30</t>
  </si>
  <si>
    <t>"Made in GB" branded — uniform look on show days</t>
  </si>
  <si>
    <t>Print in GB or Karachi, whichever is faster</t>
  </si>
  <si>
    <t>Loop video (3 min) + slide loop</t>
  </si>
  <si>
    <t>Ecosystem intro + 10 company clips + stats</t>
  </si>
  <si>
    <t>On 2 USBs + cloud + laptop backup</t>
  </si>
  <si>
    <t>Guestbook + lanyards + badge extras</t>
  </si>
  <si>
    <t>Reception kit</t>
  </si>
  <si>
    <t>Souvenirs ×20</t>
  </si>
  <si>
    <t>GB handicraft + "Made in GB" card</t>
  </si>
  <si>
    <t>Carried from GB — pack with care</t>
  </si>
  <si>
    <t>4. WHAT ECG PROVIDES vs WHAT WE PRODUCE — resolve from exhibitor manual by 8 Sep (Assumption A8)</t>
  </si>
  <si>
    <t>To confirm with ECG: exact pavilion dimensions &amp; orientation (A2) · open sides · wall type &amp; height · fascia spec · carpet · power points (count/amps) · lighting · furniture included · cleaning · security · wifi quality · rigging rules · contractor rate card · build access times 19–21 Sep · pass allocation (A7).</t>
  </si>
  <si>
    <t>We produce/rent regardless: all graphics &amp; print, screens (rent via contractor), lead-gen system, booklet, polos, souvenirs, hotspot internet backup.</t>
  </si>
  <si>
    <t>Rule: nothing goes to print before dimensions and fascia specs are confirmed in writing. Print freeze 12 Sep; error-fix window to 15 Sep proofs only.</t>
  </si>
  <si>
    <t>LOGISTICS — GILGIT/SKARDU/HUNZA → KARACHI AND BACK, WITH WEATHER MATH</t>
  </si>
  <si>
    <t>Hard constraint: everyone in Karachi by 20 Sep 18:00. GIL–ISB flies Fri/Sat/Sun only (48-seat ATR, frequent weather cancellations) → the plan uses Fri 18 Sep flights with a same-night road fallback (NATCO ~18h). Skardu contingent has more reliable jet service. All bookings done by 11 Sep.</t>
  </si>
  <si>
    <t>1. TRAVEL WAVES &amp; FALLBACK RULES</t>
  </si>
  <si>
    <t>Wave</t>
  </si>
  <si>
    <t>Route</t>
  </si>
  <si>
    <t>Depart</t>
  </si>
  <si>
    <t>Arrive KHI by</t>
  </si>
  <si>
    <t>Fallback</t>
  </si>
  <si>
    <t>Booked?</t>
  </si>
  <si>
    <t>Cost head</t>
  </si>
  <si>
    <t>Advance</t>
  </si>
  <si>
    <t>2 pax (Logistics + Design)</t>
  </si>
  <si>
    <t>Any 17–18 Sep routing</t>
  </si>
  <si>
    <t>18-Sep</t>
  </si>
  <si>
    <t>19-Sep 12:00</t>
  </si>
  <si>
    <t>Already down-country member acts as advance</t>
  </si>
  <si>
    <t>Vendor check, venue access, contractor recon 19 Sep</t>
  </si>
  <si>
    <t>Main (Gilgit)</t>
  </si>
  <si>
    <t>~16 pax</t>
  </si>
  <si>
    <t>GIL→ISB PIA Fri 18 Sep → ISB→KHI 19 or 20 Sep</t>
  </si>
  <si>
    <t>20-Sep 18:00</t>
  </si>
  <si>
    <t>PIA cancels → NATCO road Fri night → ISB Sat → fly KHI Sun 20 Sep</t>
  </si>
  <si>
    <t>Buffer day built in — do NOT book GIL flights for 20 Sep</t>
  </si>
  <si>
    <t>Skardu/Hunza contingent</t>
  </si>
  <si>
    <t>~5 pax</t>
  </si>
  <si>
    <t>Skardu jets (PIA/Airblue) → ISB/KHI</t>
  </si>
  <si>
    <t>18/19-Sep</t>
  </si>
  <si>
    <t>Road to ISB (12h+) if flights cancel</t>
  </si>
  <si>
    <t>Jet service more weather-reliable than GIL ATR</t>
  </si>
  <si>
    <t>Down-country members</t>
  </si>
  <si>
    <t>Any already in ISB/LHE/KHI</t>
  </si>
  <si>
    <t>Direct to KHI</t>
  </si>
  <si>
    <t>19/20-Sep</t>
  </si>
  <si>
    <t>Return</t>
  </si>
  <si>
    <t>KHI→ISB 25/26 Sep → GIL Fri 27 Sep or road</t>
  </si>
  <si>
    <t>25-Sep</t>
  </si>
  <si>
    <t>Extra hotel night budgeted if GIL flight cancels</t>
  </si>
  <si>
    <t>Materials back-haul per storage plan (9.9)</t>
  </si>
  <si>
    <t>2. DELEGATE MANIFEST (target 25 = 10×2 reps + 5 core; fill by 9–11 Sep; passes data to ECG 12 Sep)</t>
  </si>
  <si>
    <t>Name</t>
  </si>
  <si>
    <t>Company / role</t>
  </si>
  <si>
    <t>CNIC</t>
  </si>
  <si>
    <t>Departure city</t>
  </si>
  <si>
    <t>Hotel room</t>
  </si>
  <si>
    <t>Pass issued</t>
  </si>
  <si>
    <t>Medical / notes (voluntary)</t>
  </si>
  <si>
    <t>Example: S. Ali (replace)</t>
  </si>
  <si>
    <t>Karakoram Soft — rep 1</t>
  </si>
  <si>
    <t>71501-xxxxxxx-x</t>
  </si>
  <si>
    <t>Main</t>
  </si>
  <si>
    <t>R-04 (twin)</t>
  </si>
  <si>
    <t>3. ACCOMMODATION, TRANSPORT &amp; VENUE</t>
  </si>
  <si>
    <t>Hotel: ~13 rooms (twin-share), 19/20 → 25 Sep, walking/short-drive to Expo Centre Karachi (University Rd/Gulshan side). Negotiate group rate + late checkout 25 Sep. Confirm by 12 Sep.</t>
  </si>
  <si>
    <t>Ground transport: 2 × 14-seat vans with drivers, 20–25 Sep; fixed daily schedule hotel↔venue (08:15 out / 18:45 + 21:00 back); airport transfers per manifest.</t>
  </si>
  <si>
    <t>Venue: Expo Centre Karachi — setup access 19–21 Sep, show 22–24 Sep 10:00–18:00, dismantle 25 Sep. ECG ops +92-21-38709970; freight agent (only if shipping from GB): APT Showfreight, +92 21 32411158-9.</t>
  </si>
  <si>
    <t>4. EQUIPMENT &amp; DOCUMENTS CHECKLIST (packed by 17 Sep; owner: Logistics)</t>
  </si>
  <si>
    <t>Qty</t>
  </si>
  <si>
    <t>Packed?</t>
  </si>
  <si>
    <t>Laptops + demo devices (per company)</t>
  </si>
  <si>
    <t>10+ sets</t>
  </si>
  <si>
    <t>Companies</t>
  </si>
  <si>
    <t>Each company self-carries; listed in needs survey</t>
  </si>
  <si>
    <t>Hotspot routers + Jazz/Zong SIMs</t>
  </si>
  <si>
    <t>2 + 25</t>
  </si>
  <si>
    <t>SCOM unreliable down-country; buy SIMs on arrival 20 Sep</t>
  </si>
  <si>
    <t>Extension leads + power strips</t>
  </si>
  <si>
    <t>Venue sockets are scarce</t>
  </si>
  <si>
    <t>HDMI/USB-C cables, clickers, adapters</t>
  </si>
  <si>
    <t>1 kit</t>
  </si>
  <si>
    <t>USBs with loop video + full asset backup</t>
  </si>
  <si>
    <t>3</t>
  </si>
  <si>
    <t>Comms</t>
  </si>
  <si>
    <t>Plus cloud copies</t>
  </si>
  <si>
    <t>Paper lead pads + pens (fallback)</t>
  </si>
  <si>
    <t>10 pads</t>
  </si>
  <si>
    <t>BD</t>
  </si>
  <si>
    <t>For internet outages</t>
  </si>
  <si>
    <t>First-aid kit + basic meds</t>
  </si>
  <si>
    <t>Karachi heat: ORS/hydration reminders</t>
  </si>
  <si>
    <t>Stationery, tape, cable ties, scissors, markers</t>
  </si>
  <si>
    <t>1 box</t>
  </si>
  <si>
    <t>Setup-day saviors</t>
  </si>
  <si>
    <t>Cash float + expense log</t>
  </si>
  <si>
    <t>PKR 100k</t>
  </si>
  <si>
    <t>Sponsorship/Finance</t>
  </si>
  <si>
    <t>Receipts mandatory</t>
  </si>
  <si>
    <t>Delegate packs: schedule, rota, emergency card, pass plan</t>
  </si>
  <si>
    <t>Distributed 20 Sep at hotel</t>
  </si>
  <si>
    <t>Souvenirs (VIP) + guestbook</t>
  </si>
  <si>
    <t>20 + 1</t>
  </si>
  <si>
    <t>Stakeholder</t>
  </si>
  <si>
    <t>Carried from GB</t>
  </si>
  <si>
    <t>CNIC copies + commitment forms + MOU folders</t>
  </si>
  <si>
    <t>1 file</t>
  </si>
  <si>
    <t>Physical + cloud</t>
  </si>
  <si>
    <t>5. EMERGENCY &amp; CONTINUITY</t>
  </si>
  <si>
    <t>Emergency card (every delegate): PD phone · Logistics phone · hotel address · van drivers · ECG ops +92-21-38709970 · venue security · nearest hospital: Aga Khan University Hospital · Edhi 115.</t>
  </si>
  <si>
    <t>Continuity: if any single person is unavailable, their backup (Committee sheet) holds their checklist; workbook + drive give full state. Daily 18:00 update is what makes handover possible.</t>
  </si>
  <si>
    <t>Weather day-risk on return: if 27 Sep GIL flight cancels, NATCO road or extra ISB night — pre-authorized in budget (contingency line).</t>
  </si>
  <si>
    <t>B2B MEETINGS — TRAFFIC IS VANITY, MEETINGS ARE SANITY, SIGNED WORK IS REALITY</t>
  </si>
  <si>
    <t>System: 20-account target list per company (due 12 Sep) + central lists → outreach 12–19 Sep → calendar of 45-min slots (2 concurrent, meeting corner) → meeting log below → every meeting ends with a named next step → leads flow to Lead Tracker. Target: ≥40 booked pre-show, ≥40 held.</t>
  </si>
  <si>
    <t>1. PROCESS &amp; PREPARATION STANDARD</t>
  </si>
  <si>
    <t>Target-list template (per company, due 12 Sep): Account · Type (client/partner/investor) · Who to meet · Why us (one line) · Intro path (direct/LinkedIn/P@SHA/ECG) · Ask for the meeting. 20 rows each → 200-account pavilion pool (BD consolidates, de-duplicates, resolves conflicts where two companies chase one account).</t>
  </si>
  <si>
    <t>Outreach scripts: email + LinkedIn + WhatsApp variants; sent from company founders (not the pavilion account) with pavilion credibility line; P@SHA/ECG intros for A-targets via Liaison. All requests logged below with Status = Requested.</t>
  </si>
  <si>
    <t>MOU &amp; PARTNERSHIP TRACKER — AN MOU IS A START LINE, NOT A TROPHY</t>
  </si>
  <si>
    <t>Meeting prep rule: no meeting without the kit — pitch, 1-pager, pricing, 2 case studies, follow-up template. Rehearsed 15–16 Sep.</t>
  </si>
  <si>
    <t>Slot discipline: 45 min hard stop (10:30–17:15 grid), meeting desk keeps the clock; walk-in buffer slots kept 12:00–13:00 and 16:30 daily; VIP tours override B2B for the hosting company only.</t>
  </si>
  <si>
    <t>Pipeline: identify (by 13 Sep) → qualify to 3–5 realistic (by 17 Sep) → drafts + light legal review (by 19 Sep) → signing slots Day 2 15:00 with media &amp; witnesses → record commitments + owner + 30-day action BEFORE leaving Karachi → convert: meeting → opportunity → proposal → contract → revenue. Reviews: 24 Oct / 23 Nov / 23 Dec.</t>
  </si>
  <si>
    <t>Every meeting closes with: agreed next step + date + owner, logged same evening at the 18:30 sync; counterpart becomes a row in Lead Tracker (qualification Hot/Warm/Cold).</t>
  </si>
  <si>
    <t>Parties</t>
  </si>
  <si>
    <t>Type</t>
  </si>
  <si>
    <t>2. MEETING CALENDAR GRID — book by writing company + counterpart into a slot (2 concurrent tables: A = 6-pax, B = high table)</t>
  </si>
  <si>
    <t>Purpose / scope (one line)</t>
  </si>
  <si>
    <t>Signing slot</t>
  </si>
  <si>
    <t>Signed date</t>
  </si>
  <si>
    <t>Key commitments (who does what by when)</t>
  </si>
  <si>
    <t>30-day action</t>
  </si>
  <si>
    <t>Slot</t>
  </si>
  <si>
    <t>Conversion stage</t>
  </si>
  <si>
    <t>Table A — GB company</t>
  </si>
  <si>
    <t>Est. value (PKR)</t>
  </si>
  <si>
    <t>Table A — counterpart</t>
  </si>
  <si>
    <t>Table B — GB company</t>
  </si>
  <si>
    <t>Table B — counterpart</t>
  </si>
  <si>
    <t>M-01</t>
  </si>
  <si>
    <t>Example: Karakoram Soft × Lahore agency (replace)</t>
  </si>
  <si>
    <t>MOU</t>
  </si>
  <si>
    <t>White-label delivery partnership for overflow projects</t>
  </si>
  <si>
    <t>Day 1 — Tue 22 Sep</t>
  </si>
  <si>
    <t>10:30</t>
  </si>
  <si>
    <t>Day 2 15:00</t>
  </si>
  <si>
    <t>Partner routes 2 scoped projects by 31 Oct; KS staffs 3 devs</t>
  </si>
  <si>
    <t>Kickoff call by 5 Oct</t>
  </si>
  <si>
    <t>11:15</t>
  </si>
  <si>
    <t>Example row — replace</t>
  </si>
  <si>
    <t>12:00 (walk-in buffer)</t>
  </si>
  <si>
    <t>13:00</t>
  </si>
  <si>
    <t>13:45</t>
  </si>
  <si>
    <t>14:30</t>
  </si>
  <si>
    <t>15:15</t>
  </si>
  <si>
    <t>16:00</t>
  </si>
  <si>
    <t>16:30 (walk-in buffer)</t>
  </si>
  <si>
    <t>17:15</t>
  </si>
  <si>
    <t>Day 2 — Wed 23 Sep</t>
  </si>
  <si>
    <t>RESERVED: MOU ceremony 15:00–16:00</t>
  </si>
  <si>
    <t>Day 3 — Thu 24 Sep</t>
  </si>
  <si>
    <t>OPERATING RULES</t>
  </si>
  <si>
    <t>Qualification bar (7.2): a candidate MOU must name (a) a concrete purpose, (b) signatories with authority, (c) at least one dated commitment per side. Otherwise it is a photo, not an MOU — decline politely.</t>
  </si>
  <si>
    <t>Ceremony protocol: printed 2 copies + folders; P@SHA/official witness invited; photographer briefed; caption + post within 4 hours; commitments transcribed to this sheet the same evening.</t>
  </si>
  <si>
    <t>Conversion reviews (with 30-60-90 sheet): each MOU either advances a stage or gets a written reason + revival date; two consecutive stalls → mark Dormant (no shame, no zombie MOUs).</t>
  </si>
  <si>
    <t>Success metric is NOT count of MOUs signed. It is: ≥2 at Proposal+ by day 60, ≥1 at Contract/Revenue by day 90, and a documented pipeline value for the 90-day impact report.</t>
  </si>
  <si>
    <t>3. MEETING LOG — one row per held/scheduled meeting; feeds Dashboard (Status = "Held") and Lead Tracker</t>
  </si>
  <si>
    <t>GB company</t>
  </si>
  <si>
    <t>Counterpart</t>
  </si>
  <si>
    <t>Counterpart org</t>
  </si>
  <si>
    <t>Objective</t>
  </si>
  <si>
    <t>Outcome / notes</t>
  </si>
  <si>
    <t>Next step + date</t>
  </si>
  <si>
    <t>Lead ID</t>
  </si>
  <si>
    <t>Example: Karakoram Soft</t>
  </si>
  <si>
    <t>H. Raza</t>
  </si>
  <si>
    <t>Retail chain (KHI)</t>
  </si>
  <si>
    <t>Client</t>
  </si>
  <si>
    <t>Scope e-commerce build</t>
  </si>
  <si>
    <t>Proposal by 30 Sep</t>
  </si>
  <si>
    <t>EX-1</t>
  </si>
  <si>
    <t>SOCIAL MEDIA, PR &amp; MEDIA — BEFORE / DURING / AFTER</t>
  </si>
  <si>
    <t>Platforms: LinkedIn (B2B primary) · Facebook (GB community reach) · Instagram (visual) · X (news/tags) · YouTube (video). Hashtags: #MadeInGB #GBPavilion #ITCNAsia2026 + tag @P@SHA/@ITCN accounts. Owner: Comms Lead; companies amplify same-day via the amplification kit. Cadence: pre = 1+/day from 12 Sep; during = 2+/day + stories; after = results week + stories through 15 Oct.</t>
  </si>
  <si>
    <t>Platform</t>
  </si>
  <si>
    <t>Content type</t>
  </si>
  <si>
    <t>Topic / asset</t>
  </si>
  <si>
    <t>Link / notes</t>
  </si>
  <si>
    <t>Pre</t>
  </si>
  <si>
    <t>All + press note</t>
  </si>
  <si>
    <t>Announcement</t>
  </si>
  <si>
    <t>GB IT community gets its pavilion at 28th ITCN Asia Karachi (22–24 Sep) — "Made in GB" (publish once terms confirmed in writing)</t>
  </si>
  <si>
    <t>LinkedIn/FB</t>
  </si>
  <si>
    <t>Ecosystem story</t>
  </si>
  <si>
    <t>Why GB tech matters: $15–18M sector, 3–4k freelancers, STPs (cite P@SHA diagnostic)</t>
  </si>
  <si>
    <t>Applications recap + selection process transparency post</t>
  </si>
  <si>
    <t>LinkedIn</t>
  </si>
  <si>
    <t>Thank-you post: P@SHA &amp; ECG commitment; GBSHA partnership</t>
  </si>
  <si>
    <t>Company spotlight 1/10</t>
  </si>
  <si>
    <t>Selected companies announced + spotlight series starts (1/day)</t>
  </si>
  <si>
    <t>Spotlight 2/10</t>
  </si>
  <si>
    <t>Company spotlight</t>
  </si>
  <si>
    <t>Spotlight 3/10</t>
  </si>
  <si>
    <t>All + press</t>
  </si>
  <si>
    <t>Spotlight 4/10 + press kit</t>
  </si>
  <si>
    <t>Press release to ≥10 outlets; founder interview offers</t>
  </si>
  <si>
    <t>Spotlight 5/10 + countdown D-6</t>
  </si>
  <si>
    <t>Rehearsal behind-the-scenes</t>
  </si>
  <si>
    <t>Spotlight 6/10 + countdown D-5</t>
  </si>
  <si>
    <t>Founder story #1 (women-led angle)</t>
  </si>
  <si>
    <t>Spotlight 7/10 + journey</t>
  </si>
  <si>
    <t>Travel-day content: Gilgit airport / KKH — the journey IS the story</t>
  </si>
  <si>
    <t>Spotlight 8/10 + countdown D-3</t>
  </si>
  <si>
    <t>Advance party in Karachi; venue first look</t>
  </si>
  <si>
    <t>Spotlight 9/10 + setup</t>
  </si>
  <si>
    <t>Pavilion build timelapse day 1</t>
  </si>
  <si>
    <t>Spotlight 10/10 + reveal</t>
  </si>
  <si>
    <t>Pavilion reveal photo set + "doors open tomorrow"; press reminder</t>
  </si>
  <si>
    <t>During</t>
  </si>
  <si>
    <t>Live day 1</t>
  </si>
  <si>
    <t>Opening, VIP visits (same-day), 3 company reels, stories all day</t>
  </si>
  <si>
    <t>Live day 2</t>
  </si>
  <si>
    <t>B2B energy, investor tour, MOU ceremony posts within 4h, networking dinner</t>
  </si>
  <si>
    <t>Live day 3</t>
  </si>
  <si>
    <t>International visitors, closing thank-you reel, delegation group photo</t>
  </si>
  <si>
    <t>After</t>
  </si>
  <si>
    <t>Wrap</t>
  </si>
  <si>
    <t>By-the-numbers first look (leads, meetings, MOUs) + gratitude post</t>
  </si>
  <si>
    <t>Results release</t>
  </si>
  <si>
    <t>Official results press release + media follow-ups</t>
  </si>
  <si>
    <t>Report</t>
  </si>
  <si>
    <t>Post-event report v1 highlights carousel</t>
  </si>
  <si>
    <t>Success story 1/10</t>
  </si>
  <si>
    <t>Per-company outcome stories, 2/week through 15 Oct</t>
  </si>
  <si>
    <t>YouTube/All</t>
  </si>
  <si>
    <t>Wrap video</t>
  </si>
  <si>
    <t>3-min pavilion film for year-2 sales + sponsor reports</t>
  </si>
  <si>
    <t>Series close</t>
  </si>
  <si>
    <t>Success story 10/10 + "See you in Lahore, 29–31 Jan 2027"</t>
  </si>
  <si>
    <t>PRESS &amp; MEDIA OPERATION</t>
  </si>
  <si>
    <t>Media target list: ProPakistani (covered GB diagnostic — warmest door) · TechJuice · Business Recorder · Dawn (tech/business desks) · Express Tribune · APP &amp; Radio Pakistan (official-opening coverage) · Pamir Times + GB regional outlets (home-pride angle) · The News. Log every send and response beside this list.</t>
  </si>
  <si>
    <t>Press assets: release (announcement 15 Sep; results 29 Sep) · fact sheet (ecosystem stats with sources) · founder bios &amp; photos · pavilion photo pack (updated daily during show) · spokesperson: PD (+ one woman founder — media requests skew to founder voices).</t>
  </si>
  <si>
    <t>Amplification kit to companies &amp; partners: same-day reshare pack (image + suggested caption + hashtags) via WhatsApp; sponsors receive tagged versions per fulfillment plan.</t>
  </si>
  <si>
    <t>Measurement (feeds KPIs sheet): posts published (this sheet) · earned mentions (log links here) · estimated reach screenshots archived to drive for the report.</t>
  </si>
  <si>
    <t>Counting rule: Dashboard "B2B meetings held" counts rows with Status = Held. The example row uses Status = Confirmed so it never inflates the count — replace it with a real meeting.</t>
  </si>
  <si>
    <t>RISK &amp; ISSUE REGISTER — REVIEWED AT EVERY STANDUP</t>
  </si>
  <si>
    <t>Score = Likelihood × Impact (H=3, M=2, L=1; computed). Any risk scoring 6+ needs its mitigation IN MOTION, not planned. Blocked items from any sheet land here with an owner and a date.</t>
  </si>
  <si>
    <t>Risk / issue</t>
  </si>
  <si>
    <t>Like.</t>
  </si>
  <si>
    <t>Impact</t>
  </si>
  <si>
    <t>Score</t>
  </si>
  <si>
    <t>Mitigation (reduce likelihood)</t>
  </si>
  <si>
    <t>Contingency (if it happens)</t>
  </si>
  <si>
    <t>R1</t>
  </si>
  <si>
    <t>Weather cancels GIL–ISB flights 18–19 Sep; delegation stranded</t>
  </si>
  <si>
    <t>H</t>
  </si>
  <si>
    <t>Fri 18 Sep flights (not 20th) + buffer day; Skardu jets for that contingent; monitor forecast from 15 Sep</t>
  </si>
  <si>
    <t>Same-night NATCO road departure (~18h) → ISB 19 Sep → KHI 20 Sep; roles covered by backups until arrival</t>
  </si>
  <si>
    <t>Open</t>
  </si>
  <si>
    <t>R2</t>
  </si>
  <si>
    <t>Pavilion terms (free space, size, passes) not confirmed in writing in time</t>
  </si>
  <si>
    <t>Governance</t>
  </si>
  <si>
    <t>M</t>
  </si>
  <si>
    <t>Written request 3 Sep; PD escalation call 5 Sep; Umair Nizam office + ECG ops both copied</t>
  </si>
  <si>
    <t>Fall back to paid 9–18 m² booth block for 4–6 companies (budget line); scale roster accordingly</t>
  </si>
  <si>
    <t>R3</t>
  </si>
  <si>
    <t>5-day application window too short → thin or contested selection</t>
  </si>
  <si>
    <t>Direct outreach to 15 strong candidates in parallel; GBSHA push; published rubric for legitimacy</t>
  </si>
  <si>
    <t>Extend 48h using reserve buffer in schedule; PD casting vote; regrets get Lahore priority</t>
  </si>
  <si>
    <t>R4</t>
  </si>
  <si>
    <t>Company drop-out after selection (life events, cost, cold feet)</t>
  </si>
  <si>
    <t>Commitment forms with cost-share clarity; 2 reserves warm; travel booked centrally</t>
  </si>
  <si>
    <t>Reserve activated within 24h; pod template means graphics swap in hours</t>
  </si>
  <si>
    <t>R5</t>
  </si>
  <si>
    <t>Funding gap — sponsorships close below 60% of budget</t>
  </si>
  <si>
    <t>Funding</t>
  </si>
  <si>
    <t>Wave-1 mission-aligned asks by 7 Sep; in-kind offensive; diaspora patron tier</t>
  </si>
  <si>
    <t>Cost-share fallback per policy A6 (companies self-fund travel); scope cuts: polos, dinner, video → protected core: print, lead-gen, meeting corner</t>
  </si>
  <si>
    <t>R6</t>
  </si>
  <si>
    <t>Print/production slip in Karachi (proofs late, vendor overload)</t>
  </si>
  <si>
    <t>Production</t>
  </si>
  <si>
    <t>Vendor selected 12 Sep with penalty clause + named backup vendor; proofs 15 Sep hard gate; delivery 20 Sep 10:00</t>
  </si>
  <si>
    <t>Backup vendor same-day switch; minimum viable set = backdrop + fascia + QR standees (24h job)</t>
  </si>
  <si>
    <t>R7</t>
  </si>
  <si>
    <t>Exhibitor manual arrives late → design guesses wrong (A2/A8)</t>
  </si>
  <si>
    <t>Manual requested with confirmation 3 Sep; chase 5 Sep; design proceeds on 9 m²-module assumption with flex margins</t>
  </si>
  <si>
    <t>Adaptive layout absorbs ±20% dimension change; fascia reprint as only hard loss</t>
  </si>
  <si>
    <t>R8</t>
  </si>
  <si>
    <t>Venue internet fails → QR lead capture down</t>
  </si>
  <si>
    <t>Operations</t>
  </si>
  <si>
    <t>2 hotspot routers + Jazz/Zong SIMs; offline-capable form; nightly export</t>
  </si>
  <si>
    <t>Paper lead pads + badge photos; transcribe at 18:30 sync</t>
  </si>
  <si>
    <t>R9</t>
  </si>
  <si>
    <t>VIP no-shows (schedules collapse on opening day)</t>
  </si>
  <si>
    <t>Stakeholders</t>
  </si>
  <si>
    <t>Slots confirmed via protocol offices 21 Sep; hosts flexible; opening-route inclusion requested</t>
  </si>
  <si>
    <t>Video-message invite recorded; post-event meeting requested; B-list upgraded to fill tour slots</t>
  </si>
  <si>
    <t>R10</t>
  </si>
  <si>
    <t>Lead follow-up decay after return (the classic expo failure)</t>
  </si>
  <si>
    <t>Business</t>
  </si>
  <si>
    <t>Owner + due date assigned to EVERY lead before leaving Karachi (6.9); 30/60/90 reviews calendared; PMO chases weekly</t>
  </si>
  <si>
    <t>PD intervention: reassign stalled leads at 30-day review; company follow-up SLA in commitment form</t>
  </si>
  <si>
    <t>R11</t>
  </si>
  <si>
    <t>Association-level politics (P@SHA leadership contest, Aug 2026) complicates sign-offs or continuity</t>
  </si>
  <si>
    <t>Institutional engagement: write to both P@SHA secretariat AND ECG; all commitments in writing; relationships kept with chairman AND SVC offices</t>
  </si>
  <si>
    <t>3-year frame anchored with ECG (organizer) which controls the floor; GB govt patronage as second anchor</t>
  </si>
  <si>
    <t>R12</t>
  </si>
  <si>
    <t>Karachi heat/health issues for delegation (altitude-to-heat shift)</t>
  </si>
  <si>
    <t>Safety</t>
  </si>
  <si>
    <t>L</t>
  </si>
  <si>
    <t>Hydration briefing; first-aid kit; AKUH on emergency card; sensible rota with breaks</t>
  </si>
  <si>
    <t>Backup rota absorbs any person down; nearest hospital 15 min</t>
  </si>
  <si>
    <t>R13</t>
  </si>
  <si>
    <t>Security situation affects travel or event schedule</t>
  </si>
  <si>
    <t>External</t>
  </si>
  <si>
    <t>Monitor advisories from 10 Sep; ECG guidance; flexible tickets where possible</t>
  </si>
  <si>
    <t>Follow ECG/venue protocol; delegation together at hotel; decisions by PD with P@SHA</t>
  </si>
  <si>
    <t>R14</t>
  </si>
  <si>
    <t>Cost inflation vs placeholder budget (quotes come in high)</t>
  </si>
  <si>
    <t>Real quotes by 6 Sep (A5); 10% contingency line; group negotiation</t>
  </si>
  <si>
    <t>Scope ladder per R5 contingency; diaspora patron top-up ask</t>
  </si>
  <si>
    <t>R15</t>
  </si>
  <si>
    <t>Team burnout in 15-day sprint (small committee, day jobs)</t>
  </si>
  <si>
    <t>Team</t>
  </si>
  <si>
    <t>Max 2 roles/person; daily standup ≤30 min; weekend blocks protected where possible; backups named</t>
  </si>
  <si>
    <t>PD redistributes load; scope cuts before people break</t>
  </si>
  <si>
    <t>R16</t>
  </si>
  <si>
    <t>Two companies chase the same account / internal competition sours cohesion</t>
  </si>
  <si>
    <t>BD de-duplicates target pool 13 Sep; conflicts resolved by earliest-relationship rule</t>
  </si>
  <si>
    <t>Joint meeting with both companies presented as ecosystem choice</t>
  </si>
  <si>
    <t>R17</t>
  </si>
  <si>
    <t>Sponsor rejection rate high — cold market, short runway</t>
  </si>
  <si>
    <t>Sponsorship</t>
  </si>
  <si>
    <t>Warm intros first (P@SHA/AKDN/GB govt); 25+ target pipeline vs 8 commitments needed; weighted-pipeline tracking from day 3; specific asks, never "support us"</t>
  </si>
  <si>
    <t>Diaspora patron drive scales up; cost-share trigger per A6; scope ladder to MVB</t>
  </si>
  <si>
    <t>R18</t>
  </si>
  <si>
    <t>Government/institutional decision cycles exceed the 15-day window</t>
  </si>
  <si>
    <t>Ask for LOI now, funds later (post-event acceptable); frame PSEB/GB-govt asks as recurring year 2–3 lines; start UNDP/WB conversations for year 2 explicitly</t>
  </si>
  <si>
    <t>Bridge spend from cost-share/central budget, reimbursed when grant lands; LOIs still count toward the public funding story</t>
  </si>
  <si>
    <t>R19</t>
  </si>
  <si>
    <t>Funding shortfall — coverage &lt;40% of target at the 15 Sep review</t>
  </si>
  <si>
    <t>Front-load wave-1 (asks out 5 Sep); first-commitment momentum by 10 Sep; weekly gap math at standup</t>
  </si>
  <si>
    <t>Activate cost-share (companies bear travel/hotel → central floor ≈2.1–2.3M); MVB scope ladder (cut polos, dinner, video, boosts; protect print, lead-gen, meeting corner, 3-day media)</t>
  </si>
  <si>
    <t>R20</t>
  </si>
  <si>
    <t>Sponsor demands exceed available benefits (exclusivity, agenda control, competitor blocking)</t>
  </si>
  <si>
    <t>Benefits matrix is the negotiation boundary; only Title carries naming; PD sign-off required for any exception; no editorial control over GB content at any tier</t>
  </si>
  <si>
    <t>Politely re-anchor to matrix or downgrade tier; walk away — a bad Title costs more than its cash</t>
  </si>
  <si>
    <t>R21</t>
  </si>
  <si>
    <t>Late confirmations after the 12 Sep print freeze</t>
  </si>
  <si>
    <t>Logo deadline stated in EVERY proposal from day one; deadline notice to all warm targets 11 Sep</t>
  </si>
  <si>
    <t>Post-12-Sep tier = screens/social/report benefits only — still sellable through 16 Sep</t>
  </si>
  <si>
    <t>R22</t>
  </si>
  <si>
    <t>Over-dependence on a single major sponsor (concentration + year-2 renewal risk)</t>
  </si>
  <si>
    <t>Plan caps any one sponsor ≤35% of total raise; three anchor candidates run in parallel (GB govt / SCO / HBL-class); diversified category spread by design</t>
  </si>
  <si>
    <t>If one anchor dominates: lock a 2-year MoU with them + rebuild diversification for Lahore Jan 2027</t>
  </si>
  <si>
    <t>Escalation: score 6+ and not visibly improving for 2 standups → PD; external blockers → PASHA/ECG Liaison same day. Closed risks keep their row (audit trail for year-2 planning).</t>
  </si>
  <si>
    <t>BUDGET TRACKER — P3.1 FUNDING REQUIREMENT MATRIX (ALL PKR; UNIT COSTS = PLACEHOLDER ESTIMATES, ASSUMPTION A5)</t>
  </si>
  <si>
    <t>Three scenarios: MINIMUM VIABLE (credible pavilion, nothing else) · RECOMMENDED (the plan as designed) · ENHANCED (adds GB Night, custom fit-out, investor breakfast, PR support). Replace amber unit costs with real quotes by 6 Sep. Funding route classifies each line: Must-fund (cash) / Sponsorable (cash) / In-kind target / Cost-share candidate / Negotiated free. The RECOMMENDED total is the number the sponsorship drive works against.</t>
  </si>
  <si>
    <t>1. FUNDING SUMMARY (live — anchors used by Dashboard, KPIs and Sponsors sheets)</t>
  </si>
  <si>
    <t>Budget requirement — RECOMMENDED scenario</t>
  </si>
  <si>
    <t>Scenario totals →</t>
  </si>
  <si>
    <t>MVB:</t>
  </si>
  <si>
    <t>Enhanced:</t>
  </si>
  <si>
    <t>Sponsorship committed (Confirmed + Fulfilled, live from Sponsor Pipeline)</t>
  </si>
  <si>
    <t>Company contributions pledged (enter per cost-share policy A6)</t>
  </si>
  <si>
    <t>Funding gap (recommended scenario)</t>
  </si>
  <si>
    <t>Coverage % (committed + contributions vs recommended)</t>
  </si>
  <si>
    <t>Cost-share lever (Assumption A6): if companies bear their own reps' travel + hotel, the central must-fund floor drops to ≈ PKR 2.1–2.3M (est.) even in the minimum-viable scenario — this is the primary contingency if sponsorship underperforms (Risk R19).</t>
  </si>
  <si>
    <t>Item / requirement</t>
  </si>
  <si>
    <t>Mand./Opt.</t>
  </si>
  <si>
    <t>Unit</t>
  </si>
  <si>
    <t>Unit cost (PKR)</t>
  </si>
  <si>
    <t>Qty MVB</t>
  </si>
  <si>
    <t>Qty REC</t>
  </si>
  <si>
    <t>Qty ENH</t>
  </si>
  <si>
    <t>Total MVB</t>
  </si>
  <si>
    <t>Total REC</t>
  </si>
  <si>
    <t>Total ENH</t>
  </si>
  <si>
    <t>Funding route</t>
  </si>
  <si>
    <t>Potential source</t>
  </si>
  <si>
    <t>Pavilion space</t>
  </si>
  <si>
    <t>≈90 m² exhibition space — committed free for 3 years (confirm in writing, A1)</t>
  </si>
  <si>
    <t>Mandatory</t>
  </si>
  <si>
    <t>lump</t>
  </si>
  <si>
    <t>Negotiated free</t>
  </si>
  <si>
    <t>ECG / P@SHA commitment</t>
  </si>
  <si>
    <t>Gilgit–Islamabad flights, return (PIA)</t>
  </si>
  <si>
    <t>pax</t>
  </si>
  <si>
    <t>Cost-share candidate</t>
  </si>
  <si>
    <t>PIA discount (in-kind ask) / companies / sponsor</t>
  </si>
  <si>
    <t>Skardu–down-country flights, return</t>
  </si>
  <si>
    <t>Companies / sponsor</t>
  </si>
  <si>
    <t>NATCO road fallback reserve (weather rule)</t>
  </si>
  <si>
    <t>Must-fund (cash)</t>
  </si>
  <si>
    <t>Central budget — spent only on cancellation</t>
  </si>
  <si>
    <t>Islamabad–Karachi flights, return</t>
  </si>
  <si>
    <t>Airport transfers (GIL/ISB/KHI)</t>
  </si>
  <si>
    <t>Central budget</t>
  </si>
  <si>
    <t>Accommodation</t>
  </si>
  <si>
    <t>Karachi hotel, twin-share room-nights (ENH: +2 single rooms)</t>
  </si>
  <si>
    <t>room-night</t>
  </si>
  <si>
    <t>In-kind target</t>
  </si>
  <si>
    <t>Hospitality partner (Regent Plaza / Mövenpick class) / cost-share</t>
  </si>
  <si>
    <t>Local transport</t>
  </si>
  <si>
    <t>14-seat vans with driver &amp; fuel</t>
  </si>
  <si>
    <t>van-day</t>
  </si>
  <si>
    <t>Sponsorable (cash)</t>
  </si>
  <si>
    <t>Travel partner / central</t>
  </si>
  <si>
    <t>Branding &amp; print</t>
  </si>
  <si>
    <t>Main backdrop + fascia set</t>
  </si>
  <si>
    <t>Title/Gold sponsor</t>
  </si>
  <si>
    <t>Company pod graphics</t>
  </si>
  <si>
    <t>pod</t>
  </si>
  <si>
    <t>Gold/Silver sponsors</t>
  </si>
  <si>
    <t>GB ecosystem wall print</t>
  </si>
  <si>
    <t>Gold sponsor / GB IT Dept</t>
  </si>
  <si>
    <t>Roll-up standees</t>
  </si>
  <si>
    <t>Optional</t>
  </si>
  <si>
    <t>pc</t>
  </si>
  <si>
    <t>Silver sponsors</t>
  </si>
  <si>
    <t>QR lead-gen standees</t>
  </si>
  <si>
    <t>Central budget (lead-gen core)</t>
  </si>
  <si>
    <t>Pavilion booklet (20pp)</t>
  </si>
  <si>
    <t>Silver/Supporting sponsors</t>
  </si>
  <si>
    <t>Company one-pagers</t>
  </si>
  <si>
    <t>Companies (own collateral)</t>
  </si>
  <si>
    <t>Delegate polos ("Made in GB")</t>
  </si>
  <si>
    <t>Supporting sponsor</t>
  </si>
  <si>
    <t>VIP souvenirs (GB handicraft) + guestbook</t>
  </si>
  <si>
    <t>GB corporate (Serena / KCBL profile)</t>
  </si>
  <si>
    <t>Booth fit-out</t>
  </si>
  <si>
    <t>Custom fit-out upgrade (lounge, arch element, raised branding)</t>
  </si>
  <si>
    <t>Title sponsor (enhanced only)</t>
  </si>
  <si>
    <t>Digital &amp; AV</t>
  </si>
  <si>
    <t>Screen rental (via ECG contractor)</t>
  </si>
  <si>
    <t>screen</t>
  </si>
  <si>
    <t>AV vendor / Technology partner</t>
  </si>
  <si>
    <t>Loop video production (3-min)</t>
  </si>
  <si>
    <t>Media/Gold sponsor</t>
  </si>
  <si>
    <t>Daily reels editor (show days)</t>
  </si>
  <si>
    <t>day</t>
  </si>
  <si>
    <t>Media partner</t>
  </si>
  <si>
    <t>Photographer + videographer</t>
  </si>
  <si>
    <t>Gold sponsor / central</t>
  </si>
  <si>
    <t>Paid social boosts</t>
  </si>
  <si>
    <t>campaign</t>
  </si>
  <si>
    <t>PR support micro-retainer</t>
  </si>
  <si>
    <t>Enhanced only</t>
  </si>
  <si>
    <t>Events</t>
  </si>
  <si>
    <t>GB networking dinner, Day 2 (35 pax)</t>
  </si>
  <si>
    <t>Silver sponsor</t>
  </si>
  <si>
    <t>"GB Night" invite-only reception, 60 pax (replaces dinner in ENH)</t>
  </si>
  <si>
    <t>Title sponsor showcase</t>
  </si>
  <si>
    <t>Investor breakfast, Day 2 (15 pax)</t>
  </si>
  <si>
    <t>VC/investment partner</t>
  </si>
  <si>
    <t>SIMs + data for delegation (Jazz/Zong)</t>
  </si>
  <si>
    <t>Telecom partner</t>
  </si>
  <si>
    <t>Stationery, tape, setup misc</t>
  </si>
  <si>
    <t>First aid + booth refreshments/water</t>
  </si>
  <si>
    <t>Cash float, porterage, tips (hidden cost)</t>
  </si>
  <si>
    <t>Reprint / emergency print reserve (hidden cost)</t>
  </si>
  <si>
    <t>Extra power / venue service fees if manual requires (hidden cost)</t>
  </si>
  <si>
    <t>Bank/transfer charges + misc fees (hidden cost)</t>
  </si>
  <si>
    <t>SUBTOTAL</t>
  </si>
  <si>
    <t>CONTINGENCY</t>
  </si>
  <si>
    <t>10% (weather re-books, reprints, overruns)</t>
  </si>
  <si>
    <t>GRAND TOTAL</t>
  </si>
  <si>
    <t>per scenario</t>
  </si>
  <si>
    <t>Reading the matrix: MANDATORY lines define the minimum-viable scenario — the pavilion cannot run credibly without them. What must be funded in cash = "Must-fund" rows (≈ PKR 0.35M) + whatever cost-share and in-kind asks fail to cover. What can be sponsored = every "Sponsorable" row (branding, media, events — the visible things sponsors like). What can come in-kind = hotel, screens, SIMs, fares, print discount. What is negotiated free = the space itself and ECG extras (passes, hall branding spots, delegate-list access). Two-signature rule (PD + Sponsorship Lead) for any single spend &gt; PKR 100,000; actuals within 48h of spend.</t>
  </si>
  <si>
    <t>LEAD TRACKER — THE SINGLE MOST IMPORTANT POST-EVENT ASSET</t>
  </si>
  <si>
    <t>Capture: central QR form + per-company QR + badge photo + paper fallback → exported and merged here at the 18:30 sync each show day. Every lead gets an owner and a first-follow-up date BEFORE the delegation leaves Karachi (activity 6.9). Real leads use IDs L-001, L-002… (grey EX rows are format examples and are excluded from all counts).</t>
  </si>
  <si>
    <t>Qualification: HOT = need + authority + timeline inside 90 days · WARM = real interest, longer timeline · COLD = contact only. BANT-lite notes: Budget? Authority? Need? Timeline? Dashboard counts: leads = IDs starting "L-"; qualified = Hot + Warm; pipeline value = Σ Est. value of L-rows.</t>
  </si>
  <si>
    <t>30 / 60 / 90-DAY FOLLOW-UP — WHERE EXPO VALUE IS ACTUALLY CREATED</t>
  </si>
  <si>
    <t>Captured by</t>
  </si>
  <si>
    <t>Visitor name</t>
  </si>
  <si>
    <t>Title</t>
  </si>
  <si>
    <t>Anchor: dismantle 25 Sep 2026 → 30-day = 24 Oct · 60-day = 23 Nov · 90-day = 23 Dec. The PMO/Follow-up Lead runs this machine; the PD chairs the three reviews. Rule: every review produces a one-page scorecard shared with committee, companies, P@SHA and sponsors.</t>
  </si>
  <si>
    <t>City / country</t>
  </si>
  <si>
    <t>Interest (company / service)</t>
  </si>
  <si>
    <t>Qualification</t>
  </si>
  <si>
    <t>BANT notes</t>
  </si>
  <si>
    <t>Assigned to</t>
  </si>
  <si>
    <t>Follow-up status</t>
  </si>
  <si>
    <t>Outcome stage</t>
  </si>
  <si>
    <t>Due</t>
  </si>
  <si>
    <t>Actions</t>
  </si>
  <si>
    <t>Metric / evidence</t>
  </si>
  <si>
    <t>Reception QR</t>
  </si>
  <si>
    <t>A. Visitor</t>
  </si>
  <si>
    <t>48 hours</t>
  </si>
  <si>
    <t>Retail group (KHI)</t>
  </si>
  <si>
    <t>Head of Digital</t>
  </si>
  <si>
    <t>Thank-you wave: personalized email to every lead (from its owner); VIP letters from PD; sponsor thank-yous with photo pack; group post</t>
  </si>
  <si>
    <t>a@retail.pk</t>
  </si>
  <si>
    <t>Karachi</t>
  </si>
  <si>
    <t>Karakoram Soft — e-commerce build</t>
  </si>
  <si>
    <t>7 days</t>
  </si>
  <si>
    <t>Hot (e.g.)</t>
  </si>
  <si>
    <t>B:yes A:yes N:yes T:Oct</t>
  </si>
  <si>
    <t>All leads merged, de-duplicated, owners confirmed; first contact on 100% of leads (Hot ≤48h); internal retro held; results press release out; Post-Event Report v1 drafted</t>
  </si>
  <si>
    <t>100% first contact; retro notes filed</t>
  </si>
  <si>
    <t>Scheduled</t>
  </si>
  <si>
    <t>MOU commitments transcribed with owners + 30-day actions; counterpart kickoff calls scheduled</t>
  </si>
  <si>
    <t>EX-2</t>
  </si>
  <si>
    <t>100% MOUs have dated next step</t>
  </si>
  <si>
    <t>Pod QR</t>
  </si>
  <si>
    <t>B. Delegate</t>
  </si>
  <si>
    <t>Trade mission (UAE)</t>
  </si>
  <si>
    <t>14 days</t>
  </si>
  <si>
    <t>Adviser</t>
  </si>
  <si>
    <t>Sponsor fulfillment reports delivered (photos, reach, visits, mentions); renewal conversation opened for Lahore Jan 2027</t>
  </si>
  <si>
    <t>b@mission.ae</t>
  </si>
  <si>
    <t>Dubai</t>
  </si>
  <si>
    <t>All sponsors reported</t>
  </si>
  <si>
    <t>Pavilion — outsourcing overview</t>
  </si>
  <si>
    <t>Warm (e.g.)</t>
  </si>
  <si>
    <t>Exploring vendors</t>
  </si>
  <si>
    <t>30 days</t>
  </si>
  <si>
    <t>30-DAY REVIEW: 100% leads contacted &amp; staged; follow-up meetings held ≥20; proposals out ≥10; MOU 30-day actions done; stalled items reassigned; scorecard published</t>
  </si>
  <si>
    <t>Scorecard v1; funnel numbers</t>
  </si>
  <si>
    <t>EX-3</t>
  </si>
  <si>
    <t>60 days</t>
  </si>
  <si>
    <t>Paper pad</t>
  </si>
  <si>
    <t>60-DAY REVIEW: pipeline value quantified; ≥2 MOUs at Proposal+; 3 case studies published; sponsor renewals mapped</t>
  </si>
  <si>
    <t>C. Student</t>
  </si>
  <si>
    <t>University</t>
  </si>
  <si>
    <t>Scorecard v2; case studies live</t>
  </si>
  <si>
    <t>Student</t>
  </si>
  <si>
    <t>Careers question</t>
  </si>
  <si>
    <t>YEAR-2 DECISION: Lahore 29–31 Jan 2027 — participation, size, improvement list from retro; booking confirmed with ECG by 30 Nov; company selection round 2 announced (waitlist first)</t>
  </si>
  <si>
    <t>Other</t>
  </si>
  <si>
    <t>Cold (e.g.)</t>
  </si>
  <si>
    <t>Decision memo + ECG booking</t>
  </si>
  <si>
    <t>Reception</t>
  </si>
  <si>
    <t>90 days</t>
  </si>
  <si>
    <t>90-DAY REVIEW &amp; IMPACT REPORT: contracts/revenue counted; jobs &amp; opportunities logged; media reach totalled; stakeholder debrief held (P@SHA/ECG, GB govt, sponsors); public impact story published</t>
  </si>
  <si>
    <t>Impact report published</t>
  </si>
  <si>
    <t>Year-2 master workbook v1 cloned &amp; updated (stakeholder DB, lead learnings, sponsor history carried forward); Lahore committee confirmed</t>
  </si>
  <si>
    <t>Workbook v1 ready</t>
  </si>
  <si>
    <t>CONVERSION SNAPSHOT (live — also mirrored on Dashboard &amp; KPIs)</t>
  </si>
  <si>
    <t>Leads captured (L-IDs)</t>
  </si>
  <si>
    <t>Qualified (Hot + Warm)</t>
  </si>
  <si>
    <t>At Meeting stage</t>
  </si>
  <si>
    <t>At Proposal / Negotiation</t>
  </si>
  <si>
    <t>Won</t>
  </si>
  <si>
    <t>Pipeline value (PKR, L-rows)</t>
  </si>
  <si>
    <t>MOUs at Proposal+ (conversion)</t>
  </si>
  <si>
    <t>Follow-up SLA (in company commitment forms): first contact ≤5 working days; Hot leads ≤48h. "No response ×3" closes the loop honestly — do not delete rows. At the 30-day review every L-row must show an outcome stage.</t>
  </si>
  <si>
    <t>KPIs &amp; IMPACT MEASUREMENT — VISIBILITY → CONNECTIONS → LEADS → PARTNERSHIPS → MOUs → BUSINESS → ECONOMIC IMPACT</t>
  </si>
  <si>
    <t>Targets are RECOMMENDED for a first Karachi outing (Assumption A9) — ratify at kickoff 3–4 Sep, then freeze. Baseline: first GB delegation (Lahore edition — see A3) attended as visitors; 2026 = first exhibiting pavilion, so most baselines are 0/n.a. Grey Actual cells are live formulas; white ones are entered at reviews.</t>
  </si>
  <si>
    <t>Definition</t>
  </si>
  <si>
    <t>Baseline (2025/26 delegation)</t>
  </si>
  <si>
    <t>Target 2026</t>
  </si>
  <si>
    <t>Actual</t>
  </si>
  <si>
    <t>Source of truth</t>
  </si>
  <si>
    <t>Review</t>
  </si>
  <si>
    <t>Companies exhibiting</t>
  </si>
  <si>
    <t>Confirmed companies at the pavilion</t>
  </si>
  <si>
    <t>n.a. (visited, did not exhibit)</t>
  </si>
  <si>
    <t>Weekly</t>
  </si>
  <si>
    <t>Trained reps on floor</t>
  </si>
  <si>
    <t>2 per company, passed rehearsals + lead-capture test</t>
  </si>
  <si>
    <t>n.a.</t>
  </si>
  <si>
    <t>20</t>
  </si>
  <si>
    <t>Rehearsal scorecards</t>
  </si>
  <si>
    <t>17 Sep</t>
  </si>
  <si>
    <t>Budget coverage</t>
  </si>
  <si>
    <t>Committed sponsorship + contributions vs budget</t>
  </si>
  <si>
    <t>Sponsors closed</t>
  </si>
  <si>
    <t>Signed commitments (cash or in-kind letter)</t>
  </si>
  <si>
    <t>Unique L-IDs in Lead Tracker</t>
  </si>
  <si>
    <t>Daily (show)</t>
  </si>
  <si>
    <t>Qualified leads</t>
  </si>
  <si>
    <t>Hot + Warm</t>
  </si>
  <si>
    <t>Log rows with Status = Held</t>
  </si>
  <si>
    <t>Investor conversations</t>
  </si>
  <si>
    <t>Meetings with Type = Investor held</t>
  </si>
  <si>
    <t>≥10</t>
  </si>
  <si>
    <t>International connections</t>
  </si>
  <si>
    <t>Leads/meetings with international counterparts</t>
  </si>
  <si>
    <t>≥15</t>
  </si>
  <si>
    <t>Lead + B2B</t>
  </si>
  <si>
    <t>Gov-VIP rows marked Visited</t>
  </si>
  <si>
    <t>Signed at/post ITCN</t>
  </si>
  <si>
    <t>Show + reviews</t>
  </si>
  <si>
    <t>MOUs converting</t>
  </si>
  <si>
    <t>At Proposal/Contract/Revenue stage</t>
  </si>
  <si>
    <t>30/60/90</t>
  </si>
  <si>
    <t>Proposals out (leads)</t>
  </si>
  <si>
    <t>L-rows at Proposal+</t>
  </si>
  <si>
    <t>≥10 by day 30</t>
  </si>
  <si>
    <t>Contracts / wins</t>
  </si>
  <si>
    <t>L-rows Won + MOUs at Contract/Revenue</t>
  </si>
  <si>
    <t>0</t>
  </si>
  <si>
    <t>≥3 by day 90</t>
  </si>
  <si>
    <t>Lead + MOU</t>
  </si>
  <si>
    <t>90-day</t>
  </si>
  <si>
    <t>Σ Est. value of L-rows</t>
  </si>
  <si>
    <t>Quantified by day 60</t>
  </si>
  <si>
    <t>Revenue attributed (PKR)</t>
  </si>
  <si>
    <t>Closed revenue traceable to pavilion</t>
  </si>
  <si>
    <t>Reported day 90</t>
  </si>
  <si>
    <t>Company declarations</t>
  </si>
  <si>
    <t>Jobs / opportunities created</t>
  </si>
  <si>
    <t>Hires + internships + freelance contracts attributed</t>
  </si>
  <si>
    <t>Calendar rows Published</t>
  </si>
  <si>
    <t>Earned media mentions</t>
  </si>
  <si>
    <t>Articles/segments naming the pavilion</t>
  </si>
  <si>
    <t>limited (diagnostic coverage only)</t>
  </si>
  <si>
    <t>Coverage log (Social sheet)</t>
  </si>
  <si>
    <t>Company satisfaction</t>
  </si>
  <si>
    <t>Post-event survey, 1–10</t>
  </si>
  <si>
    <t>avg ≥8; 100% would return</t>
  </si>
  <si>
    <t>Survey (28 Sep)</t>
  </si>
  <si>
    <t>7-day</t>
  </si>
  <si>
    <t>Year-2 momentum</t>
  </si>
  <si>
    <t>Waitlist applicants for Lahore Jan 2027</t>
  </si>
  <si>
    <t>Selection round 2</t>
  </si>
  <si>
    <t>60-day</t>
  </si>
  <si>
    <t>Open risks (health check)</t>
  </si>
  <si>
    <t>Risk register rows Open</t>
  </si>
  <si>
    <t>Trend ↓</t>
  </si>
  <si>
    <t>Daily</t>
  </si>
  <si>
    <t>Measurement honesty rules: a lead is not a meeting; a meeting is not an MOU; an MOU is not revenue. Report all four levels separately in every scorecard. Attribute revenue only where the company confirms the pavilion originated or materially advanced the deal. Year-over-year: this sheet becomes the baseline column for Lahore Jan 2027.</t>
  </si>
  <si>
    <t>POST-EVENT REPORT — TEMPLATE &amp; LIVE NUMBERS</t>
  </si>
  <si>
    <t>Report v1 due 2 Oct (7-day close-out); final impact edition due with the 90-day review (23 Dec). Audiences: committee &amp; companies, P@SHA/ECG, GB government, sponsors, public summary. The by-the-numbers block below fills itself from the trackers.</t>
  </si>
  <si>
    <t>1. BY THE NUMBERS (live)</t>
  </si>
  <si>
    <t>Companies exhibited</t>
  </si>
  <si>
    <t>Sponsorship raised (PKR)</t>
  </si>
  <si>
    <t>2. REPORT STRUCTURE — section owners &amp; due dates</t>
  </si>
  <si>
    <t>Section</t>
  </si>
  <si>
    <t>Contents</t>
  </si>
  <si>
    <t>Executive summary</t>
  </si>
  <si>
    <t>One page: what the GB Pavilion achieved, in the funnel language (visibility → … → impact); the 3-year arc and the Lahore Jan 2027 decision</t>
  </si>
  <si>
    <t>The pavilion &amp; the companies</t>
  </si>
  <si>
    <t>10 company mini-profiles with their individual outcomes (leads, meetings, wins) — every company must be able to point at its page</t>
  </si>
  <si>
    <t>Business results</t>
  </si>
  <si>
    <t>Funnel table (leads → qualified → meetings → proposals → wins), pipeline value, MOU list with status and next steps</t>
  </si>
  <si>
    <t>Stakeholder &amp; VIP engagement</t>
  </si>
  <si>
    <t>Visit log with photos, asks made, responses; guestbook highlights</t>
  </si>
  <si>
    <t>Media &amp; visibility</t>
  </si>
  <si>
    <t>Coverage log with links, post metrics, reach estimates, best content</t>
  </si>
  <si>
    <t>Financials</t>
  </si>
  <si>
    <t>Budget vs actuals, sponsorship raised, in-kind value, cost per lead/meeting (honest math)</t>
  </si>
  <si>
    <t>Lessons learned</t>
  </si>
  <si>
    <t>Retro output: keep / fix / try for Lahore Jan 2027 — specific, owner-tagged</t>
  </si>
  <si>
    <t>Recommendations &amp; year-2 plan</t>
  </si>
  <si>
    <t>Pavilion size, company count, funding model, earlier timeline (Lahore has 4 months of runway — use them)</t>
  </si>
  <si>
    <t>90-day impact edition</t>
  </si>
  <si>
    <t>Adds: contracts/revenue attributed, jobs created, MOU conversions, updated pipeline; published version for public + sponsors</t>
  </si>
  <si>
    <t>3. SIGN-OFF</t>
  </si>
  <si>
    <t>Name / signature / date</t>
  </si>
  <si>
    <t>PASHA/ECG Liaison (acknowledgement)</t>
  </si>
  <si>
    <t>GBSHA (acknowledgement)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</si>
</sst>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\-mmm"/>
    <numFmt numFmtId="165" formatCode="0.0%"/>
  </numFmts>
  <fonts count="18">
    <font>
      <sz val="11.0"/>
      <color theme="1"/>
      <name val="Calibri"/>
      <scheme val="minor"/>
    </font>
    <font>
      <b/>
      <sz val="14.0"/>
      <color rgb="FFFFFFFF"/>
      <name val="Arial"/>
    </font>
    <font/>
    <font>
      <sz val="9.0"/>
      <color rgb="FFFFFFFF"/>
      <name val="Arial"/>
    </font>
    <font>
      <sz val="11.0"/>
      <color theme="1"/>
      <name val="Calibri"/>
    </font>
    <font>
      <b/>
      <sz val="10.0"/>
      <color rgb="FF1F4E3D"/>
      <name val="Arial"/>
    </font>
    <font>
      <b/>
      <sz val="9.0"/>
      <color theme="1"/>
      <name val="Arial"/>
    </font>
    <font>
      <sz val="9.0"/>
      <color rgb="FF000000"/>
      <name val="Arial"/>
    </font>
    <font>
      <i/>
      <sz val="8.0"/>
      <color rgb="FF555555"/>
      <name val="Arial"/>
    </font>
    <font>
      <b/>
      <sz val="9.0"/>
      <color rgb="FFFFFFFF"/>
      <name val="Arial"/>
    </font>
    <font>
      <i/>
      <sz val="9.0"/>
      <color rgb="FF8A8A8A"/>
      <name val="Arial"/>
    </font>
    <font>
      <b/>
      <sz val="8.0"/>
      <color rgb="FF1F4E3D"/>
      <name val="Arial"/>
    </font>
    <font>
      <b/>
      <sz val="9.0"/>
      <color rgb="FFB00000"/>
      <name val="Arial"/>
    </font>
    <font>
      <sz val="9.0"/>
      <color theme="1"/>
      <name val="Arial"/>
    </font>
    <font>
      <b/>
      <sz val="9.0"/>
      <color rgb="FF1F4E3D"/>
      <name val="Arial"/>
    </font>
    <font>
      <b/>
      <sz val="8.0"/>
      <color rgb="FFFFFFFF"/>
      <name val="Arial"/>
    </font>
    <font>
      <i/>
      <sz val="9.0"/>
      <color theme="1"/>
      <name val="Arial"/>
    </font>
    <font>
      <b/>
      <sz val="10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1F4E3D"/>
        <bgColor rgb="FF1F4E3D"/>
      </patternFill>
    </fill>
    <fill>
      <patternFill patternType="solid">
        <fgColor rgb="FF2E7D5B"/>
        <bgColor rgb="FF2E7D5B"/>
      </patternFill>
    </fill>
    <fill>
      <patternFill patternType="solid">
        <fgColor rgb="FFDFEDE6"/>
        <bgColor rgb="FFDFEDE6"/>
      </patternFill>
    </fill>
    <fill>
      <patternFill patternType="solid">
        <fgColor rgb="FFFFF6DD"/>
        <bgColor rgb="FFFFF6DD"/>
      </patternFill>
    </fill>
    <fill>
      <patternFill patternType="solid">
        <fgColor rgb="FFF5F5F5"/>
        <bgColor rgb="FFF5F5F5"/>
      </patternFill>
    </fill>
  </fills>
  <borders count="8">
    <border/>
    <border>
      <left/>
      <top/>
      <bottom/>
    </border>
    <border>
      <right/>
      <top/>
      <bottom/>
    </border>
    <border>
      <top/>
      <bottom/>
    </border>
    <border>
      <left style="thin">
        <color rgb="FFC7D6CE"/>
      </left>
      <right style="thin">
        <color rgb="FFC7D6CE"/>
      </right>
      <top style="thin">
        <color rgb="FFC7D6CE"/>
      </top>
      <bottom style="thin">
        <color rgb="FFC7D6CE"/>
      </bottom>
    </border>
    <border>
      <left style="thin">
        <color rgb="FFC7D6CE"/>
      </left>
      <top style="thin">
        <color rgb="FFC7D6CE"/>
      </top>
      <bottom style="thin">
        <color rgb="FFC7D6CE"/>
      </bottom>
    </border>
    <border>
      <right style="thin">
        <color rgb="FFC7D6CE"/>
      </right>
      <top style="thin">
        <color rgb="FFC7D6CE"/>
      </top>
      <bottom style="thin">
        <color rgb="FFC7D6CE"/>
      </bottom>
    </border>
    <border>
      <top style="thin">
        <color rgb="FFC7D6CE"/>
      </top>
      <bottom style="thin">
        <color rgb="FFC7D6CE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0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left" shrinkToFit="0" vertical="center" wrapText="1"/>
    </xf>
    <xf borderId="0" fillId="0" fontId="4" numFmtId="0" xfId="0" applyAlignment="1" applyFont="1">
      <alignment shrinkToFit="0" vertical="bottom" wrapText="0"/>
    </xf>
    <xf borderId="1" fillId="4" fontId="5" numFmtId="0" xfId="0" applyAlignment="1" applyBorder="1" applyFill="1" applyFont="1">
      <alignment horizontal="left" shrinkToFit="0" vertical="center" wrapText="0"/>
    </xf>
    <xf borderId="4" fillId="0" fontId="6" numFmtId="0" xfId="0" applyAlignment="1" applyBorder="1" applyFont="1">
      <alignment shrinkToFit="0" vertical="top" wrapText="1"/>
    </xf>
    <xf borderId="4" fillId="0" fontId="7" numFmtId="0" xfId="0" applyAlignment="1" applyBorder="1" applyFont="1">
      <alignment shrinkToFit="0" vertical="top" wrapText="1"/>
    </xf>
    <xf borderId="0" fillId="0" fontId="8" numFmtId="0" xfId="0" applyAlignment="1" applyFont="1">
      <alignment horizontal="left" shrinkToFit="0" vertical="top" wrapText="1"/>
    </xf>
    <xf borderId="4" fillId="2" fontId="9" numFmtId="0" xfId="0" applyAlignment="1" applyBorder="1" applyFill="1" applyFont="1">
      <alignment horizontal="left" shrinkToFit="0" vertical="center" wrapText="1"/>
    </xf>
    <xf borderId="4" fillId="2" fontId="9" numFmtId="0" xfId="0" applyAlignment="1" applyBorder="1" applyFill="1" applyFont="1">
      <alignment shrinkToFit="0" vertical="top" wrapText="1"/>
    </xf>
    <xf borderId="4" fillId="4" fontId="7" numFmtId="0" xfId="0" applyAlignment="1" applyBorder="1" applyFill="1" applyFont="1">
      <alignment shrinkToFit="0" vertical="top" wrapText="1"/>
    </xf>
    <xf borderId="4" fillId="5" fontId="7" numFmtId="0" xfId="0" applyAlignment="1" applyBorder="1" applyFill="1" applyFont="1">
      <alignment shrinkToFit="0" vertical="top" wrapText="1"/>
    </xf>
    <xf borderId="4" fillId="6" fontId="7" numFmtId="0" xfId="0" applyAlignment="1" applyBorder="1" applyFill="1" applyFont="1">
      <alignment shrinkToFit="0" vertical="top" wrapText="1"/>
    </xf>
    <xf borderId="4" fillId="0" fontId="10" numFmtId="0" xfId="0" applyAlignment="1" applyBorder="1" applyFont="1">
      <alignment shrinkToFit="0" vertical="top" wrapText="1"/>
    </xf>
    <xf borderId="4" fillId="0" fontId="11" numFmtId="0" xfId="0" applyAlignment="1" applyBorder="1" applyFont="1">
      <alignment shrinkToFit="0" vertical="top" wrapText="1"/>
    </xf>
    <xf borderId="4" fillId="0" fontId="12" numFmtId="0" xfId="0" applyAlignment="1" applyBorder="1" applyFont="1">
      <alignment shrinkToFit="0" vertical="top" wrapText="1"/>
    </xf>
    <xf borderId="4" fillId="0" fontId="7" numFmtId="164" xfId="0" applyAlignment="1" applyBorder="1" applyFont="1" applyNumberFormat="1">
      <alignment shrinkToFit="0" vertical="top" wrapText="1"/>
    </xf>
    <xf borderId="4" fillId="0" fontId="13" numFmtId="0" xfId="0" applyAlignment="1" applyBorder="1" applyFont="1">
      <alignment shrinkToFit="0" vertical="top" wrapText="1"/>
    </xf>
    <xf borderId="5" fillId="0" fontId="6" numFmtId="0" xfId="0" applyAlignment="1" applyBorder="1" applyFont="1">
      <alignment shrinkToFit="0" vertical="top" wrapText="1"/>
    </xf>
    <xf borderId="4" fillId="6" fontId="7" numFmtId="3" xfId="0" applyAlignment="1" applyBorder="1" applyFill="1" applyFont="1" applyNumberFormat="1">
      <alignment shrinkToFit="0" vertical="top" wrapText="1"/>
    </xf>
    <xf borderId="6" fillId="0" fontId="2" numFmtId="0" xfId="0" applyBorder="1" applyFont="1"/>
    <xf borderId="4" fillId="5" fontId="6" numFmtId="0" xfId="0" applyAlignment="1" applyBorder="1" applyFill="1" applyFont="1">
      <alignment shrinkToFit="0" vertical="top" wrapText="1"/>
    </xf>
    <xf borderId="5" fillId="5" fontId="13" numFmtId="0" xfId="0" applyAlignment="1" applyBorder="1" applyFill="1" applyFont="1">
      <alignment shrinkToFit="0" vertical="top" wrapText="1"/>
    </xf>
    <xf borderId="7" fillId="0" fontId="2" numFmtId="0" xfId="0" applyBorder="1" applyFont="1"/>
    <xf borderId="4" fillId="0" fontId="14" numFmtId="164" xfId="0" applyAlignment="1" applyBorder="1" applyFont="1" applyNumberFormat="1">
      <alignment shrinkToFit="0" vertical="top" wrapText="1"/>
    </xf>
    <xf borderId="4" fillId="0" fontId="14" numFmtId="0" xfId="0" applyAlignment="1" applyBorder="1" applyFont="1">
      <alignment shrinkToFit="0" vertical="top" wrapText="1"/>
    </xf>
    <xf borderId="5" fillId="0" fontId="7" numFmtId="0" xfId="0" applyAlignment="1" applyBorder="1" applyFont="1">
      <alignment shrinkToFit="0" vertical="top" wrapText="1"/>
    </xf>
    <xf borderId="4" fillId="0" fontId="6" numFmtId="0" xfId="0" applyAlignment="1" applyBorder="1" applyFont="1">
      <alignment shrinkToFit="0" vertical="bottom" wrapText="0"/>
    </xf>
    <xf borderId="4" fillId="5" fontId="4" numFmtId="3" xfId="0" applyAlignment="1" applyBorder="1" applyFill="1" applyFont="1" applyNumberFormat="1">
      <alignment shrinkToFit="0" vertical="bottom" wrapText="0"/>
    </xf>
    <xf borderId="5" fillId="0" fontId="8" numFmtId="0" xfId="0" applyAlignment="1" applyBorder="1" applyFont="1">
      <alignment shrinkToFit="0" vertical="top" wrapText="1"/>
    </xf>
    <xf borderId="4" fillId="6" fontId="4" numFmtId="3" xfId="0" applyAlignment="1" applyBorder="1" applyFill="1" applyFont="1" applyNumberFormat="1">
      <alignment shrinkToFit="0" vertical="bottom" wrapText="0"/>
    </xf>
    <xf borderId="4" fillId="3" fontId="15" numFmtId="0" xfId="0" applyAlignment="1" applyBorder="1" applyFill="1" applyFont="1">
      <alignment horizontal="center" shrinkToFit="0" vertical="center" wrapText="1"/>
    </xf>
    <xf borderId="4" fillId="6" fontId="6" numFmtId="3" xfId="0" applyAlignment="1" applyBorder="1" applyFill="1" applyFont="1" applyNumberFormat="1">
      <alignment shrinkToFit="0" vertical="bottom" wrapText="0"/>
    </xf>
    <xf borderId="4" fillId="2" fontId="15" numFmtId="0" xfId="0" applyAlignment="1" applyBorder="1" applyFill="1" applyFont="1">
      <alignment shrinkToFit="0" vertical="center" wrapText="1"/>
    </xf>
    <xf borderId="4" fillId="0" fontId="7" numFmtId="3" xfId="0" applyAlignment="1" applyBorder="1" applyFont="1" applyNumberFormat="1">
      <alignment shrinkToFit="0" vertical="top" wrapText="1"/>
    </xf>
    <xf borderId="4" fillId="0" fontId="7" numFmtId="9" xfId="0" applyAlignment="1" applyBorder="1" applyFont="1" applyNumberFormat="1">
      <alignment shrinkToFit="0" vertical="top" wrapText="1"/>
    </xf>
    <xf borderId="4" fillId="0" fontId="13" numFmtId="3" xfId="0" applyAlignment="1" applyBorder="1" applyFont="1" applyNumberFormat="1">
      <alignment shrinkToFit="0" vertical="top" wrapText="1"/>
    </xf>
    <xf borderId="4" fillId="0" fontId="13" numFmtId="9" xfId="0" applyAlignment="1" applyBorder="1" applyFont="1" applyNumberFormat="1">
      <alignment shrinkToFit="0" vertical="top" wrapText="1"/>
    </xf>
    <xf borderId="4" fillId="6" fontId="13" numFmtId="3" xfId="0" applyAlignment="1" applyBorder="1" applyFill="1" applyFont="1" applyNumberFormat="1">
      <alignment shrinkToFit="0" vertical="top" wrapText="1"/>
    </xf>
    <xf borderId="4" fillId="0" fontId="10" numFmtId="3" xfId="0" applyAlignment="1" applyBorder="1" applyFont="1" applyNumberFormat="1">
      <alignment shrinkToFit="0" vertical="top" wrapText="1"/>
    </xf>
    <xf borderId="4" fillId="0" fontId="10" numFmtId="164" xfId="0" applyAlignment="1" applyBorder="1" applyFont="1" applyNumberFormat="1">
      <alignment shrinkToFit="0" vertical="top" wrapText="1"/>
    </xf>
    <xf borderId="4" fillId="6" fontId="13" numFmtId="0" xfId="0" applyAlignment="1" applyBorder="1" applyFill="1" applyFont="1">
      <alignment shrinkToFit="0" vertical="top" wrapText="1"/>
    </xf>
    <xf borderId="0" fillId="0" fontId="16" numFmtId="0" xfId="0" applyAlignment="1" applyFont="1">
      <alignment shrinkToFit="0" vertical="bottom" wrapText="0"/>
    </xf>
    <xf borderId="4" fillId="6" fontId="4" numFmtId="165" xfId="0" applyAlignment="1" applyBorder="1" applyFill="1" applyFont="1" applyNumberFormat="1">
      <alignment shrinkToFit="0" vertical="bottom" wrapText="0"/>
    </xf>
    <xf borderId="4" fillId="5" fontId="7" numFmtId="3" xfId="0" applyAlignment="1" applyBorder="1" applyFill="1" applyFont="1" applyNumberFormat="1">
      <alignment shrinkToFit="0" vertical="top" wrapText="1"/>
    </xf>
    <xf borderId="4" fillId="6" fontId="17" numFmtId="0" xfId="0" applyAlignment="1" applyBorder="1" applyFill="1" applyFont="1">
      <alignment shrinkToFit="0" vertical="top" wrapText="1"/>
    </xf>
    <xf borderId="4" fillId="6" fontId="17" numFmtId="3" xfId="0" applyAlignment="1" applyBorder="1" applyFill="1" applyFont="1" applyNumberFormat="1">
      <alignment shrinkToFit="0" vertical="top" wrapText="1"/>
    </xf>
    <xf borderId="5" fillId="0" fontId="6" numFmtId="0" xfId="0" applyAlignment="1" applyBorder="1" applyFont="1">
      <alignment shrinkToFit="0" vertical="bottom" wrapText="0"/>
    </xf>
    <xf borderId="4" fillId="6" fontId="7" numFmtId="165" xfId="0" applyAlignment="1" applyBorder="1" applyFill="1" applyFont="1" applyNumberForma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customschemas.google.com/relationships/workbookmetadata" Target="metadata"/><Relationship Id="rId27" Type="http://schemas.openxmlformats.org/officeDocument/2006/relationships/worksheet" Target="worksheets/sheet24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F4E3D"/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34.0"/>
    <col customWidth="1" min="2" max="3" width="15.0"/>
    <col customWidth="1" min="4" max="4" width="26.0"/>
    <col customWidth="1" min="5" max="5" width="28.0"/>
    <col customWidth="1" min="6" max="26" width="8.71"/>
  </cols>
  <sheetData>
    <row r="1" ht="25.5" customHeight="1">
      <c r="A1" s="1" t="s">
        <v>0</v>
      </c>
      <c r="B1" s="3"/>
      <c r="C1" s="3"/>
      <c r="D1" s="3"/>
      <c r="E1" s="2"/>
    </row>
    <row r="2" ht="37.5" customHeight="1">
      <c r="A2" s="4" t="s">
        <v>5</v>
      </c>
      <c r="B2" s="3"/>
      <c r="C2" s="3"/>
      <c r="D2" s="3"/>
      <c r="E2" s="2"/>
    </row>
    <row r="3">
      <c r="A3" s="5"/>
      <c r="B3" s="5"/>
      <c r="C3" s="5"/>
      <c r="D3" s="5"/>
      <c r="E3" s="5"/>
    </row>
    <row r="4" ht="18.0" customHeight="1">
      <c r="A4" s="6" t="s">
        <v>10</v>
      </c>
      <c r="B4" s="3"/>
      <c r="C4" s="3"/>
      <c r="D4" s="3"/>
      <c r="E4" s="2"/>
    </row>
    <row r="5" ht="27.75" customHeight="1">
      <c r="A5" s="9" t="s">
        <v>14</v>
      </c>
    </row>
    <row r="6">
      <c r="A6" s="5"/>
      <c r="B6" s="5"/>
      <c r="C6" s="5"/>
      <c r="D6" s="5"/>
      <c r="E6" s="5"/>
    </row>
    <row r="7" ht="18.0" customHeight="1">
      <c r="A7" s="6" t="s">
        <v>22</v>
      </c>
      <c r="B7" s="3"/>
      <c r="C7" s="3"/>
      <c r="D7" s="3"/>
      <c r="E7" s="2"/>
    </row>
    <row r="8" ht="21.75" customHeight="1">
      <c r="A8" s="7" t="s">
        <v>25</v>
      </c>
      <c r="B8" s="8" t="s">
        <v>28</v>
      </c>
      <c r="C8" s="8"/>
      <c r="D8" s="7" t="s">
        <v>31</v>
      </c>
      <c r="E8" s="8" t="s">
        <v>34</v>
      </c>
    </row>
    <row r="9" ht="15.0" customHeight="1">
      <c r="A9" s="7" t="s">
        <v>36</v>
      </c>
      <c r="B9" s="8" t="s">
        <v>39</v>
      </c>
      <c r="C9" s="8"/>
      <c r="D9" s="7" t="s">
        <v>41</v>
      </c>
      <c r="E9" s="8" t="s">
        <v>43</v>
      </c>
    </row>
    <row r="10" ht="21.75" customHeight="1">
      <c r="A10" s="7" t="s">
        <v>45</v>
      </c>
      <c r="B10" s="8" t="s">
        <v>48</v>
      </c>
      <c r="C10" s="8"/>
      <c r="D10" s="7" t="s">
        <v>55</v>
      </c>
      <c r="E10" s="8" t="s">
        <v>59</v>
      </c>
    </row>
    <row r="11" ht="15.0" customHeight="1">
      <c r="A11" s="7" t="s">
        <v>62</v>
      </c>
      <c r="B11" s="8" t="s">
        <v>64</v>
      </c>
      <c r="C11" s="8"/>
      <c r="D11" s="7" t="s">
        <v>78</v>
      </c>
      <c r="E11" s="8" t="s">
        <v>81</v>
      </c>
    </row>
    <row r="12" ht="21.75" customHeight="1">
      <c r="A12" s="7" t="s">
        <v>85</v>
      </c>
      <c r="B12" s="8" t="s">
        <v>87</v>
      </c>
      <c r="C12" s="8"/>
      <c r="D12" s="7" t="s">
        <v>92</v>
      </c>
      <c r="E12" s="8" t="s">
        <v>95</v>
      </c>
    </row>
    <row r="13" ht="15.0" customHeight="1">
      <c r="A13" s="7" t="s">
        <v>98</v>
      </c>
      <c r="B13" s="8" t="s">
        <v>101</v>
      </c>
      <c r="C13" s="8"/>
      <c r="D13" s="7" t="s">
        <v>106</v>
      </c>
      <c r="E13" s="8" t="s">
        <v>109</v>
      </c>
    </row>
    <row r="14" ht="15.0" customHeight="1">
      <c r="A14" s="7" t="s">
        <v>113</v>
      </c>
      <c r="B14" s="8" t="s">
        <v>118</v>
      </c>
      <c r="C14" s="8"/>
      <c r="D14" s="7" t="s">
        <v>123</v>
      </c>
      <c r="E14" s="8" t="s">
        <v>126</v>
      </c>
    </row>
    <row r="15" ht="15.0" customHeight="1">
      <c r="A15" s="7" t="s">
        <v>132</v>
      </c>
      <c r="B15" s="8" t="s">
        <v>135</v>
      </c>
      <c r="C15" s="8"/>
      <c r="D15" s="7"/>
      <c r="E15" s="8"/>
    </row>
    <row r="16">
      <c r="A16" s="5"/>
      <c r="B16" s="5"/>
      <c r="C16" s="5"/>
      <c r="D16" s="5"/>
      <c r="E16" s="5"/>
    </row>
    <row r="17" ht="18.0" customHeight="1">
      <c r="A17" s="6" t="s">
        <v>146</v>
      </c>
      <c r="B17" s="3"/>
      <c r="C17" s="3"/>
      <c r="D17" s="3"/>
      <c r="E17" s="2"/>
    </row>
    <row r="18" ht="25.5" customHeight="1">
      <c r="A18" s="10" t="s">
        <v>163</v>
      </c>
      <c r="B18" s="10" t="s">
        <v>166</v>
      </c>
      <c r="C18" s="10" t="s">
        <v>170</v>
      </c>
      <c r="D18" s="10" t="s">
        <v>174</v>
      </c>
      <c r="E18" s="10" t="s">
        <v>177</v>
      </c>
    </row>
    <row r="19" ht="15.0" customHeight="1">
      <c r="A19" s="7" t="s">
        <v>182</v>
      </c>
      <c r="B19" s="8" t="s">
        <v>186</v>
      </c>
      <c r="C19" s="21">
        <f>COUNTIF('Participating Companies'!H:H,"Confirmed")</f>
        <v>0</v>
      </c>
      <c r="D19" s="8" t="s">
        <v>127</v>
      </c>
      <c r="E19" s="8" t="s">
        <v>226</v>
      </c>
    </row>
    <row r="20" ht="21.75" customHeight="1">
      <c r="A20" s="7" t="s">
        <v>229</v>
      </c>
      <c r="B20" s="8" t="s">
        <v>231</v>
      </c>
      <c r="C20" s="21">
        <f>SUMIF('Sponsor Pipeline'!M:M,"Confirmed",'Sponsor Pipeline'!R:R)+SUMIF('Sponsor Pipeline'!M:M,"Fulfilled",'Sponsor Pipeline'!R:R)</f>
        <v>0</v>
      </c>
      <c r="D20" s="8" t="s">
        <v>134</v>
      </c>
      <c r="E20" s="8" t="s">
        <v>249</v>
      </c>
    </row>
    <row r="21" ht="15.0" customHeight="1">
      <c r="A21" s="7" t="s">
        <v>250</v>
      </c>
      <c r="B21" s="8" t="s">
        <v>254</v>
      </c>
      <c r="C21" s="21">
        <f>'Budget Tracker'!C5</f>
        <v>5120500</v>
      </c>
      <c r="D21" s="8" t="s">
        <v>199</v>
      </c>
      <c r="E21" s="8" t="s">
        <v>262</v>
      </c>
    </row>
    <row r="22" ht="15.0" customHeight="1">
      <c r="A22" s="7" t="s">
        <v>265</v>
      </c>
      <c r="B22" s="8" t="s">
        <v>266</v>
      </c>
      <c r="C22" s="21">
        <f>'Budget Tracker'!C9</f>
        <v>0</v>
      </c>
      <c r="D22" s="8" t="s">
        <v>199</v>
      </c>
      <c r="E22" s="8"/>
    </row>
    <row r="23" ht="15.0" customHeight="1">
      <c r="A23" s="7" t="s">
        <v>276</v>
      </c>
      <c r="B23" s="8" t="s">
        <v>278</v>
      </c>
      <c r="C23" s="21">
        <f>COUNTIF('B2B Meetings'!H:H,"Held")</f>
        <v>0</v>
      </c>
      <c r="D23" s="8" t="s">
        <v>179</v>
      </c>
      <c r="E23" s="8" t="s">
        <v>289</v>
      </c>
    </row>
    <row r="24" ht="15.0" customHeight="1">
      <c r="A24" s="7" t="s">
        <v>293</v>
      </c>
      <c r="B24" s="8" t="s">
        <v>294</v>
      </c>
      <c r="C24" s="21">
        <f>COUNTIF('Lead Tracker'!A:A,"L-*")</f>
        <v>0</v>
      </c>
      <c r="D24" s="8" t="s">
        <v>205</v>
      </c>
      <c r="E24" s="8" t="s">
        <v>305</v>
      </c>
    </row>
    <row r="25" ht="15.0" customHeight="1">
      <c r="A25" s="7" t="s">
        <v>308</v>
      </c>
      <c r="B25" s="8" t="s">
        <v>309</v>
      </c>
      <c r="C25" s="21">
        <f>COUNTIF('Lead Tracker'!L:L,"Hot")+COUNTIF('Lead Tracker'!L:L,"Warm")</f>
        <v>0</v>
      </c>
      <c r="D25" s="8" t="s">
        <v>205</v>
      </c>
      <c r="E25" s="8"/>
    </row>
    <row r="26" ht="15.0" customHeight="1">
      <c r="A26" s="7" t="s">
        <v>327</v>
      </c>
      <c r="B26" s="8" t="s">
        <v>328</v>
      </c>
      <c r="C26" s="21">
        <f>COUNTIF('Government-VIP Engagement'!F:F,"Visited")</f>
        <v>0</v>
      </c>
      <c r="D26" s="8" t="s">
        <v>340</v>
      </c>
      <c r="E26" s="8" t="s">
        <v>343</v>
      </c>
    </row>
    <row r="27" ht="15.0" customHeight="1">
      <c r="A27" s="7" t="s">
        <v>347</v>
      </c>
      <c r="B27" s="8" t="s">
        <v>349</v>
      </c>
      <c r="C27" s="21">
        <f>COUNTIF('MOU &amp; Partnership Tracker'!E:E,"Signed*")</f>
        <v>0</v>
      </c>
      <c r="D27" s="8" t="s">
        <v>359</v>
      </c>
      <c r="E27" s="8" t="s">
        <v>361</v>
      </c>
    </row>
    <row r="28" ht="15.0" customHeight="1">
      <c r="A28" s="7" t="s">
        <v>364</v>
      </c>
      <c r="B28" s="8" t="s">
        <v>366</v>
      </c>
      <c r="C28" s="21">
        <f>COUNTIF('MOU &amp; Partnership Tracker'!K:K,"Proposal")+COUNTIF('MOU &amp; Partnership Tracker'!K:K,"Contract")+COUNTIF('MOU &amp; Partnership Tracker'!K:K,"Revenue")</f>
        <v>0</v>
      </c>
      <c r="D28" s="8" t="s">
        <v>359</v>
      </c>
      <c r="E28" s="8" t="s">
        <v>383</v>
      </c>
    </row>
    <row r="29" ht="21.75" customHeight="1">
      <c r="A29" s="7" t="s">
        <v>384</v>
      </c>
      <c r="B29" s="8" t="s">
        <v>386</v>
      </c>
      <c r="C29" s="21">
        <f>SUMIFS('Lead Tracker'!R:R,'Lead Tracker'!A:A,"L-*")</f>
        <v>0</v>
      </c>
      <c r="D29" s="8" t="s">
        <v>205</v>
      </c>
      <c r="E29" s="8"/>
    </row>
    <row r="30" ht="15.0" customHeight="1">
      <c r="A30" s="7" t="s">
        <v>403</v>
      </c>
      <c r="B30" s="8" t="s">
        <v>278</v>
      </c>
      <c r="C30" s="21">
        <f>COUNTIF('Social Media &amp; PR Calendar'!G:G,"Published")</f>
        <v>0</v>
      </c>
      <c r="D30" s="8" t="s">
        <v>408</v>
      </c>
      <c r="E30" s="8"/>
    </row>
    <row r="31" ht="15.0" customHeight="1">
      <c r="A31" s="7" t="s">
        <v>410</v>
      </c>
      <c r="B31" s="8" t="s">
        <v>411</v>
      </c>
      <c r="C31" s="21">
        <f>COUNTIF('Risk &amp; Issue Register'!J:J,"Open")</f>
        <v>22</v>
      </c>
      <c r="D31" s="8" t="s">
        <v>414</v>
      </c>
      <c r="E31" s="8" t="s">
        <v>415</v>
      </c>
    </row>
    <row r="32" ht="15.75" customHeight="1">
      <c r="A32" s="5"/>
      <c r="B32" s="5"/>
      <c r="C32" s="5"/>
      <c r="D32" s="5"/>
      <c r="E32" s="5"/>
    </row>
    <row r="33" ht="18.0" customHeight="1">
      <c r="A33" s="6" t="s">
        <v>418</v>
      </c>
      <c r="B33" s="3"/>
      <c r="C33" s="3"/>
      <c r="D33" s="3"/>
      <c r="E33" s="2"/>
    </row>
    <row r="34" ht="25.5" customHeight="1">
      <c r="A34" s="10" t="s">
        <v>44</v>
      </c>
      <c r="B34" s="10" t="s">
        <v>422</v>
      </c>
      <c r="C34" s="10" t="s">
        <v>7</v>
      </c>
      <c r="D34" s="10" t="s">
        <v>84</v>
      </c>
      <c r="E34" s="10" t="s">
        <v>424</v>
      </c>
    </row>
    <row r="35" ht="15.0" customHeight="1">
      <c r="A35" s="7" t="s">
        <v>93</v>
      </c>
      <c r="B35" s="8" t="s">
        <v>427</v>
      </c>
      <c r="C35" s="8" t="s">
        <v>147</v>
      </c>
      <c r="D35" s="8" t="s">
        <v>169</v>
      </c>
      <c r="E35" s="8"/>
    </row>
    <row r="36" ht="15.0" customHeight="1">
      <c r="A36" s="7" t="s">
        <v>317</v>
      </c>
      <c r="B36" s="8" t="s">
        <v>430</v>
      </c>
      <c r="C36" s="8" t="s">
        <v>281</v>
      </c>
      <c r="D36" s="8" t="s">
        <v>169</v>
      </c>
      <c r="E36" s="8"/>
    </row>
    <row r="37" ht="15.0" customHeight="1">
      <c r="A37" s="7" t="s">
        <v>432</v>
      </c>
      <c r="B37" s="8" t="s">
        <v>434</v>
      </c>
      <c r="C37" s="8" t="s">
        <v>365</v>
      </c>
      <c r="D37" s="8" t="s">
        <v>169</v>
      </c>
      <c r="E37" s="8"/>
    </row>
    <row r="38" ht="15.0" customHeight="1">
      <c r="A38" s="7" t="s">
        <v>436</v>
      </c>
      <c r="B38" s="8" t="s">
        <v>438</v>
      </c>
      <c r="C38" s="8" t="s">
        <v>291</v>
      </c>
      <c r="D38" s="8" t="s">
        <v>169</v>
      </c>
      <c r="E38" s="8"/>
    </row>
    <row r="39" ht="15.0" customHeight="1">
      <c r="A39" s="7" t="s">
        <v>442</v>
      </c>
      <c r="B39" s="8" t="s">
        <v>443</v>
      </c>
      <c r="C39" s="8" t="s">
        <v>374</v>
      </c>
      <c r="D39" s="8" t="s">
        <v>169</v>
      </c>
      <c r="E39" s="8"/>
    </row>
    <row r="40" ht="15.0" customHeight="1">
      <c r="A40" s="7" t="s">
        <v>445</v>
      </c>
      <c r="B40" s="8" t="s">
        <v>447</v>
      </c>
      <c r="C40" s="8" t="s">
        <v>449</v>
      </c>
      <c r="D40" s="8" t="s">
        <v>169</v>
      </c>
      <c r="E40" s="8"/>
    </row>
    <row r="41" ht="15.0" customHeight="1">
      <c r="A41" s="7" t="s">
        <v>451</v>
      </c>
      <c r="B41" s="8" t="s">
        <v>452</v>
      </c>
      <c r="C41" s="8" t="s">
        <v>453</v>
      </c>
      <c r="D41" s="8" t="s">
        <v>169</v>
      </c>
      <c r="E41" s="8"/>
    </row>
    <row r="42" ht="15.0" customHeight="1">
      <c r="A42" s="7" t="s">
        <v>455</v>
      </c>
      <c r="B42" s="8" t="s">
        <v>457</v>
      </c>
      <c r="C42" s="8" t="s">
        <v>459</v>
      </c>
      <c r="D42" s="8" t="s">
        <v>169</v>
      </c>
      <c r="E42" s="8"/>
    </row>
    <row r="43" ht="15.0" customHeight="1">
      <c r="A43" s="7" t="s">
        <v>461</v>
      </c>
      <c r="B43" s="8" t="s">
        <v>462</v>
      </c>
      <c r="C43" s="8" t="s">
        <v>336</v>
      </c>
      <c r="D43" s="8" t="s">
        <v>169</v>
      </c>
      <c r="E43" s="8"/>
    </row>
    <row r="44" ht="15.0" customHeight="1">
      <c r="A44" s="7" t="s">
        <v>466</v>
      </c>
      <c r="B44" s="8" t="s">
        <v>467</v>
      </c>
      <c r="C44" s="8" t="s">
        <v>147</v>
      </c>
      <c r="D44" s="8" t="s">
        <v>169</v>
      </c>
      <c r="E44" s="8"/>
    </row>
    <row r="45" ht="15.0" customHeight="1">
      <c r="A45" s="7" t="s">
        <v>470</v>
      </c>
      <c r="B45" s="8" t="s">
        <v>471</v>
      </c>
      <c r="C45" s="8" t="s">
        <v>473</v>
      </c>
      <c r="D45" s="8" t="s">
        <v>169</v>
      </c>
      <c r="E45" s="8"/>
    </row>
    <row r="46" ht="15.75" customHeight="1">
      <c r="A46" s="5"/>
      <c r="B46" s="5"/>
      <c r="C46" s="5"/>
      <c r="D46" s="5"/>
      <c r="E46" s="5"/>
    </row>
    <row r="47" ht="18.0" customHeight="1">
      <c r="A47" s="6" t="s">
        <v>477</v>
      </c>
      <c r="B47" s="3"/>
      <c r="C47" s="3"/>
      <c r="D47" s="3"/>
      <c r="E47" s="2"/>
    </row>
    <row r="48" ht="13.5" customHeight="1">
      <c r="A48" s="9" t="s">
        <v>480</v>
      </c>
    </row>
    <row r="49" ht="15.75" customHeight="1">
      <c r="A49" s="5"/>
      <c r="B49" s="5"/>
      <c r="C49" s="5"/>
      <c r="D49" s="5"/>
      <c r="E49" s="5"/>
    </row>
    <row r="50" ht="18.0" customHeight="1">
      <c r="A50" s="6" t="s">
        <v>482</v>
      </c>
      <c r="B50" s="3"/>
      <c r="C50" s="3"/>
      <c r="D50" s="3"/>
      <c r="E50" s="2"/>
    </row>
    <row r="51" ht="15.0" customHeight="1">
      <c r="A51" s="7" t="s">
        <v>147</v>
      </c>
      <c r="B51" s="13"/>
      <c r="C51" s="13"/>
      <c r="D51" s="8" t="s">
        <v>488</v>
      </c>
      <c r="E51" s="8"/>
    </row>
    <row r="52" ht="15.0" customHeight="1">
      <c r="A52" s="7" t="s">
        <v>251</v>
      </c>
      <c r="B52" s="13"/>
      <c r="C52" s="13"/>
      <c r="D52" s="8" t="s">
        <v>488</v>
      </c>
      <c r="E52" s="8"/>
    </row>
    <row r="53" ht="15.0" customHeight="1">
      <c r="A53" s="7" t="s">
        <v>202</v>
      </c>
      <c r="B53" s="13"/>
      <c r="C53" s="13"/>
      <c r="D53" s="8" t="s">
        <v>488</v>
      </c>
      <c r="E53" s="8"/>
    </row>
    <row r="54" ht="15.0" customHeight="1">
      <c r="A54" s="7" t="s">
        <v>492</v>
      </c>
      <c r="B54" s="13"/>
      <c r="C54" s="13"/>
      <c r="D54" s="8" t="s">
        <v>488</v>
      </c>
      <c r="E54" s="8"/>
    </row>
    <row r="55" ht="15.0" customHeight="1">
      <c r="A55" s="7" t="s">
        <v>496</v>
      </c>
      <c r="B55" s="13"/>
      <c r="C55" s="13"/>
      <c r="D55" s="8" t="s">
        <v>488</v>
      </c>
      <c r="E55" s="8"/>
    </row>
    <row r="56" ht="15.0" customHeight="1">
      <c r="A56" s="7" t="s">
        <v>499</v>
      </c>
      <c r="B56" s="13"/>
      <c r="C56" s="13"/>
      <c r="D56" s="8" t="s">
        <v>488</v>
      </c>
      <c r="E56" s="8"/>
    </row>
    <row r="57" ht="15.75" customHeight="1">
      <c r="A57" s="5"/>
      <c r="B57" s="5"/>
      <c r="C57" s="5"/>
      <c r="D57" s="5"/>
      <c r="E57" s="5"/>
    </row>
    <row r="58" ht="18.0" customHeight="1">
      <c r="A58" s="6" t="s">
        <v>504</v>
      </c>
      <c r="B58" s="3"/>
      <c r="C58" s="3"/>
      <c r="D58" s="3"/>
      <c r="E58" s="2"/>
    </row>
    <row r="59" ht="15.0" customHeight="1">
      <c r="A59" s="24"/>
      <c r="B59" s="25"/>
      <c r="C59" s="25"/>
      <c r="D59" s="25"/>
      <c r="E59" s="22"/>
    </row>
    <row r="60" ht="15.0" customHeight="1">
      <c r="A60" s="24"/>
      <c r="B60" s="25"/>
      <c r="C60" s="25"/>
      <c r="D60" s="25"/>
      <c r="E60" s="22"/>
    </row>
    <row r="61" ht="15.0" customHeight="1">
      <c r="A61" s="24"/>
      <c r="B61" s="25"/>
      <c r="C61" s="25"/>
      <c r="D61" s="25"/>
      <c r="E61" s="22"/>
    </row>
    <row r="62" ht="15.75" customHeight="1">
      <c r="A62" s="5"/>
      <c r="B62" s="5"/>
      <c r="C62" s="5"/>
      <c r="D62" s="5"/>
      <c r="E62" s="5"/>
    </row>
    <row r="63" ht="15.75" customHeight="1">
      <c r="A63" s="5"/>
      <c r="B63" s="5"/>
      <c r="C63" s="5"/>
      <c r="D63" s="5"/>
      <c r="E63" s="5"/>
    </row>
    <row r="64" ht="15.75" customHeight="1">
      <c r="A64" s="5"/>
      <c r="B64" s="5"/>
      <c r="C64" s="5"/>
      <c r="D64" s="5"/>
      <c r="E64" s="5"/>
    </row>
    <row r="65" ht="15.75" customHeight="1">
      <c r="A65" s="5"/>
      <c r="B65" s="5"/>
      <c r="C65" s="5"/>
      <c r="D65" s="5"/>
      <c r="E65" s="5"/>
    </row>
    <row r="66" ht="15.75" customHeight="1">
      <c r="A66" s="5"/>
      <c r="B66" s="5"/>
      <c r="C66" s="5"/>
      <c r="D66" s="5"/>
      <c r="E66" s="5"/>
    </row>
    <row r="67" ht="15.75" customHeight="1">
      <c r="A67" s="5"/>
      <c r="B67" s="5"/>
      <c r="C67" s="5"/>
      <c r="D67" s="5"/>
      <c r="E67" s="5"/>
    </row>
    <row r="68" ht="15.75" customHeight="1">
      <c r="A68" s="5"/>
      <c r="B68" s="5"/>
      <c r="C68" s="5"/>
      <c r="D68" s="5"/>
      <c r="E68" s="5"/>
    </row>
    <row r="69" ht="15.75" customHeight="1">
      <c r="A69" s="5"/>
      <c r="B69" s="5"/>
      <c r="C69" s="5"/>
      <c r="D69" s="5"/>
      <c r="E69" s="5"/>
    </row>
    <row r="70" ht="15.75" customHeight="1">
      <c r="A70" s="5"/>
      <c r="B70" s="5"/>
      <c r="C70" s="5"/>
      <c r="D70" s="5"/>
      <c r="E70" s="5"/>
    </row>
    <row r="71" ht="15.75" customHeight="1">
      <c r="A71" s="5"/>
      <c r="B71" s="5"/>
      <c r="C71" s="5"/>
      <c r="D71" s="5"/>
      <c r="E71" s="5"/>
    </row>
    <row r="72" ht="15.75" customHeight="1">
      <c r="A72" s="5"/>
      <c r="B72" s="5"/>
      <c r="C72" s="5"/>
      <c r="D72" s="5"/>
      <c r="E72" s="5"/>
    </row>
    <row r="73" ht="15.75" customHeight="1">
      <c r="A73" s="5"/>
      <c r="B73" s="5"/>
      <c r="C73" s="5"/>
      <c r="D73" s="5"/>
      <c r="E73" s="5"/>
    </row>
    <row r="74" ht="15.75" customHeight="1">
      <c r="A74" s="5"/>
      <c r="B74" s="5"/>
      <c r="C74" s="5"/>
      <c r="D74" s="5"/>
      <c r="E74" s="5"/>
    </row>
    <row r="75" ht="15.75" customHeight="1">
      <c r="A75" s="5"/>
      <c r="B75" s="5"/>
      <c r="C75" s="5"/>
      <c r="D75" s="5"/>
      <c r="E75" s="5"/>
    </row>
    <row r="76" ht="15.75" customHeight="1">
      <c r="A76" s="5"/>
      <c r="B76" s="5"/>
      <c r="C76" s="5"/>
      <c r="D76" s="5"/>
      <c r="E76" s="5"/>
    </row>
    <row r="77" ht="15.75" customHeight="1">
      <c r="A77" s="5"/>
      <c r="B77" s="5"/>
      <c r="C77" s="5"/>
      <c r="D77" s="5"/>
      <c r="E77" s="5"/>
    </row>
    <row r="78" ht="15.75" customHeight="1">
      <c r="A78" s="5"/>
      <c r="B78" s="5"/>
      <c r="C78" s="5"/>
      <c r="D78" s="5"/>
      <c r="E78" s="5"/>
    </row>
    <row r="79" ht="15.75" customHeight="1">
      <c r="A79" s="5"/>
      <c r="B79" s="5"/>
      <c r="C79" s="5"/>
      <c r="D79" s="5"/>
      <c r="E79" s="5"/>
    </row>
    <row r="80" ht="15.75" customHeight="1">
      <c r="A80" s="5"/>
      <c r="B80" s="5"/>
      <c r="C80" s="5"/>
      <c r="D80" s="5"/>
      <c r="E80" s="5"/>
    </row>
    <row r="81" ht="15.75" customHeight="1">
      <c r="A81" s="5"/>
      <c r="B81" s="5"/>
      <c r="C81" s="5"/>
      <c r="D81" s="5"/>
      <c r="E81" s="5"/>
    </row>
    <row r="82" ht="15.75" customHeight="1">
      <c r="A82" s="5"/>
      <c r="B82" s="5"/>
      <c r="C82" s="5"/>
      <c r="D82" s="5"/>
      <c r="E82" s="5"/>
    </row>
    <row r="83" ht="15.75" customHeight="1">
      <c r="A83" s="5"/>
      <c r="B83" s="5"/>
      <c r="C83" s="5"/>
      <c r="D83" s="5"/>
      <c r="E83" s="5"/>
    </row>
    <row r="84" ht="15.75" customHeight="1">
      <c r="A84" s="5"/>
      <c r="B84" s="5"/>
      <c r="C84" s="5"/>
      <c r="D84" s="5"/>
      <c r="E84" s="5"/>
    </row>
    <row r="85" ht="15.75" customHeight="1">
      <c r="A85" s="5"/>
      <c r="B85" s="5"/>
      <c r="C85" s="5"/>
      <c r="D85" s="5"/>
      <c r="E85" s="5"/>
    </row>
    <row r="86" ht="15.75" customHeight="1">
      <c r="A86" s="5"/>
      <c r="B86" s="5"/>
      <c r="C86" s="5"/>
      <c r="D86" s="5"/>
      <c r="E86" s="5"/>
    </row>
    <row r="87" ht="15.75" customHeight="1">
      <c r="A87" s="5"/>
      <c r="B87" s="5"/>
      <c r="C87" s="5"/>
      <c r="D87" s="5"/>
      <c r="E87" s="5"/>
    </row>
    <row r="88" ht="15.75" customHeight="1">
      <c r="A88" s="5"/>
      <c r="B88" s="5"/>
      <c r="C88" s="5"/>
      <c r="D88" s="5"/>
      <c r="E88" s="5"/>
    </row>
    <row r="89" ht="15.75" customHeight="1">
      <c r="A89" s="5"/>
      <c r="B89" s="5"/>
      <c r="C89" s="5"/>
      <c r="D89" s="5"/>
      <c r="E89" s="5"/>
    </row>
    <row r="90" ht="15.75" customHeight="1">
      <c r="A90" s="5"/>
      <c r="B90" s="5"/>
      <c r="C90" s="5"/>
      <c r="D90" s="5"/>
      <c r="E90" s="5"/>
    </row>
    <row r="91" ht="15.75" customHeight="1">
      <c r="A91" s="5"/>
      <c r="B91" s="5"/>
      <c r="C91" s="5"/>
      <c r="D91" s="5"/>
      <c r="E91" s="5"/>
    </row>
    <row r="92" ht="15.75" customHeight="1">
      <c r="A92" s="5"/>
      <c r="B92" s="5"/>
      <c r="C92" s="5"/>
      <c r="D92" s="5"/>
      <c r="E92" s="5"/>
    </row>
    <row r="93" ht="15.75" customHeight="1">
      <c r="A93" s="5"/>
      <c r="B93" s="5"/>
      <c r="C93" s="5"/>
      <c r="D93" s="5"/>
      <c r="E93" s="5"/>
    </row>
    <row r="94" ht="15.75" customHeight="1">
      <c r="A94" s="5"/>
      <c r="B94" s="5"/>
      <c r="C94" s="5"/>
      <c r="D94" s="5"/>
      <c r="E94" s="5"/>
    </row>
    <row r="95" ht="15.75" customHeight="1">
      <c r="A95" s="5"/>
      <c r="B95" s="5"/>
      <c r="C95" s="5"/>
      <c r="D95" s="5"/>
      <c r="E95" s="5"/>
    </row>
    <row r="96" ht="15.75" customHeight="1">
      <c r="A96" s="5"/>
      <c r="B96" s="5"/>
      <c r="C96" s="5"/>
      <c r="D96" s="5"/>
      <c r="E96" s="5"/>
    </row>
    <row r="97" ht="15.75" customHeight="1">
      <c r="A97" s="5"/>
      <c r="B97" s="5"/>
      <c r="C97" s="5"/>
      <c r="D97" s="5"/>
      <c r="E97" s="5"/>
    </row>
    <row r="98" ht="15.75" customHeight="1">
      <c r="A98" s="5"/>
      <c r="B98" s="5"/>
      <c r="C98" s="5"/>
      <c r="D98" s="5"/>
      <c r="E98" s="5"/>
    </row>
    <row r="99" ht="15.75" customHeight="1">
      <c r="A99" s="5"/>
      <c r="B99" s="5"/>
      <c r="C99" s="5"/>
      <c r="D99" s="5"/>
      <c r="E99" s="5"/>
    </row>
    <row r="100" ht="15.75" customHeight="1">
      <c r="A100" s="5"/>
      <c r="B100" s="5"/>
      <c r="C100" s="5"/>
      <c r="D100" s="5"/>
      <c r="E100" s="5"/>
    </row>
    <row r="101" ht="15.75" customHeight="1">
      <c r="A101" s="5"/>
      <c r="B101" s="5"/>
      <c r="C101" s="5"/>
      <c r="D101" s="5"/>
      <c r="E101" s="5"/>
    </row>
    <row r="102" ht="15.75" customHeight="1">
      <c r="A102" s="5"/>
      <c r="B102" s="5"/>
      <c r="C102" s="5"/>
      <c r="D102" s="5"/>
      <c r="E102" s="5"/>
    </row>
    <row r="103" ht="15.75" customHeight="1">
      <c r="A103" s="5"/>
      <c r="B103" s="5"/>
      <c r="C103" s="5"/>
      <c r="D103" s="5"/>
      <c r="E103" s="5"/>
    </row>
    <row r="104" ht="15.75" customHeight="1">
      <c r="A104" s="5"/>
      <c r="B104" s="5"/>
      <c r="C104" s="5"/>
      <c r="D104" s="5"/>
      <c r="E104" s="5"/>
    </row>
    <row r="105" ht="15.75" customHeight="1">
      <c r="A105" s="5"/>
      <c r="B105" s="5"/>
      <c r="C105" s="5"/>
      <c r="D105" s="5"/>
      <c r="E105" s="5"/>
    </row>
    <row r="106" ht="15.75" customHeight="1">
      <c r="A106" s="5"/>
      <c r="B106" s="5"/>
      <c r="C106" s="5"/>
      <c r="D106" s="5"/>
      <c r="E106" s="5"/>
    </row>
    <row r="107" ht="15.75" customHeight="1">
      <c r="A107" s="5"/>
      <c r="B107" s="5"/>
      <c r="C107" s="5"/>
      <c r="D107" s="5"/>
      <c r="E107" s="5"/>
    </row>
    <row r="108" ht="15.75" customHeight="1">
      <c r="A108" s="5"/>
      <c r="B108" s="5"/>
      <c r="C108" s="5"/>
      <c r="D108" s="5"/>
      <c r="E108" s="5"/>
    </row>
    <row r="109" ht="15.75" customHeight="1">
      <c r="A109" s="5"/>
      <c r="B109" s="5"/>
      <c r="C109" s="5"/>
      <c r="D109" s="5"/>
      <c r="E109" s="5"/>
    </row>
    <row r="110" ht="15.75" customHeight="1">
      <c r="A110" s="5"/>
      <c r="B110" s="5"/>
      <c r="C110" s="5"/>
      <c r="D110" s="5"/>
      <c r="E110" s="5"/>
    </row>
    <row r="111" ht="15.75" customHeight="1">
      <c r="A111" s="5"/>
      <c r="B111" s="5"/>
      <c r="C111" s="5"/>
      <c r="D111" s="5"/>
      <c r="E111" s="5"/>
    </row>
    <row r="112" ht="15.75" customHeight="1">
      <c r="A112" s="5"/>
      <c r="B112" s="5"/>
      <c r="C112" s="5"/>
      <c r="D112" s="5"/>
      <c r="E112" s="5"/>
    </row>
    <row r="113" ht="15.75" customHeight="1">
      <c r="A113" s="5"/>
      <c r="B113" s="5"/>
      <c r="C113" s="5"/>
      <c r="D113" s="5"/>
      <c r="E113" s="5"/>
    </row>
    <row r="114" ht="15.75" customHeight="1">
      <c r="A114" s="5"/>
      <c r="B114" s="5"/>
      <c r="C114" s="5"/>
      <c r="D114" s="5"/>
      <c r="E114" s="5"/>
    </row>
    <row r="115" ht="15.75" customHeight="1">
      <c r="A115" s="5"/>
      <c r="B115" s="5"/>
      <c r="C115" s="5"/>
      <c r="D115" s="5"/>
      <c r="E115" s="5"/>
    </row>
    <row r="116" ht="15.75" customHeight="1">
      <c r="A116" s="5"/>
      <c r="B116" s="5"/>
      <c r="C116" s="5"/>
      <c r="D116" s="5"/>
      <c r="E116" s="5"/>
    </row>
    <row r="117" ht="15.75" customHeight="1">
      <c r="A117" s="5"/>
      <c r="B117" s="5"/>
      <c r="C117" s="5"/>
      <c r="D117" s="5"/>
      <c r="E117" s="5"/>
    </row>
    <row r="118" ht="15.75" customHeight="1">
      <c r="A118" s="5"/>
      <c r="B118" s="5"/>
      <c r="C118" s="5"/>
      <c r="D118" s="5"/>
      <c r="E118" s="5"/>
    </row>
    <row r="119" ht="15.75" customHeight="1">
      <c r="A119" s="5"/>
      <c r="B119" s="5"/>
      <c r="C119" s="5"/>
      <c r="D119" s="5"/>
      <c r="E119" s="5"/>
    </row>
    <row r="120" ht="15.75" customHeight="1">
      <c r="A120" s="5"/>
      <c r="B120" s="5"/>
      <c r="C120" s="5"/>
      <c r="D120" s="5"/>
      <c r="E120" s="5"/>
    </row>
    <row r="121" ht="15.75" customHeight="1">
      <c r="A121" s="5"/>
      <c r="B121" s="5"/>
      <c r="C121" s="5"/>
      <c r="D121" s="5"/>
      <c r="E121" s="5"/>
    </row>
    <row r="122" ht="15.75" customHeight="1">
      <c r="A122" s="5"/>
      <c r="B122" s="5"/>
      <c r="C122" s="5"/>
      <c r="D122" s="5"/>
      <c r="E122" s="5"/>
    </row>
    <row r="123" ht="15.75" customHeight="1">
      <c r="A123" s="5"/>
      <c r="B123" s="5"/>
      <c r="C123" s="5"/>
      <c r="D123" s="5"/>
      <c r="E123" s="5"/>
    </row>
    <row r="124" ht="15.75" customHeight="1">
      <c r="A124" s="5"/>
      <c r="B124" s="5"/>
      <c r="C124" s="5"/>
      <c r="D124" s="5"/>
      <c r="E124" s="5"/>
    </row>
    <row r="125" ht="15.75" customHeight="1">
      <c r="A125" s="5"/>
      <c r="B125" s="5"/>
      <c r="C125" s="5"/>
      <c r="D125" s="5"/>
      <c r="E125" s="5"/>
    </row>
    <row r="126" ht="15.75" customHeight="1">
      <c r="A126" s="5"/>
      <c r="B126" s="5"/>
      <c r="C126" s="5"/>
      <c r="D126" s="5"/>
      <c r="E126" s="5"/>
    </row>
    <row r="127" ht="15.75" customHeight="1">
      <c r="A127" s="5"/>
      <c r="B127" s="5"/>
      <c r="C127" s="5"/>
      <c r="D127" s="5"/>
      <c r="E127" s="5"/>
    </row>
    <row r="128" ht="15.75" customHeight="1">
      <c r="A128" s="5"/>
      <c r="B128" s="5"/>
      <c r="C128" s="5"/>
      <c r="D128" s="5"/>
      <c r="E128" s="5"/>
    </row>
    <row r="129" ht="15.75" customHeight="1">
      <c r="A129" s="5"/>
      <c r="B129" s="5"/>
      <c r="C129" s="5"/>
      <c r="D129" s="5"/>
      <c r="E129" s="5"/>
    </row>
    <row r="130" ht="15.75" customHeight="1">
      <c r="A130" s="5"/>
      <c r="B130" s="5"/>
      <c r="C130" s="5"/>
      <c r="D130" s="5"/>
      <c r="E130" s="5"/>
    </row>
    <row r="131" ht="15.75" customHeight="1">
      <c r="A131" s="5"/>
      <c r="B131" s="5"/>
      <c r="C131" s="5"/>
      <c r="D131" s="5"/>
      <c r="E131" s="5"/>
    </row>
    <row r="132" ht="15.75" customHeight="1">
      <c r="A132" s="5"/>
      <c r="B132" s="5"/>
      <c r="C132" s="5"/>
      <c r="D132" s="5"/>
      <c r="E132" s="5"/>
    </row>
    <row r="133" ht="15.75" customHeight="1">
      <c r="A133" s="5"/>
      <c r="B133" s="5"/>
      <c r="C133" s="5"/>
      <c r="D133" s="5"/>
      <c r="E133" s="5"/>
    </row>
    <row r="134" ht="15.75" customHeight="1">
      <c r="A134" s="5"/>
      <c r="B134" s="5"/>
      <c r="C134" s="5"/>
      <c r="D134" s="5"/>
      <c r="E134" s="5"/>
    </row>
    <row r="135" ht="15.75" customHeight="1">
      <c r="A135" s="5"/>
      <c r="B135" s="5"/>
      <c r="C135" s="5"/>
      <c r="D135" s="5"/>
      <c r="E135" s="5"/>
    </row>
    <row r="136" ht="15.75" customHeight="1">
      <c r="A136" s="5"/>
      <c r="B136" s="5"/>
      <c r="C136" s="5"/>
      <c r="D136" s="5"/>
      <c r="E136" s="5"/>
    </row>
    <row r="137" ht="15.75" customHeight="1">
      <c r="A137" s="5"/>
      <c r="B137" s="5"/>
      <c r="C137" s="5"/>
      <c r="D137" s="5"/>
      <c r="E137" s="5"/>
    </row>
    <row r="138" ht="15.75" customHeight="1">
      <c r="A138" s="5"/>
      <c r="B138" s="5"/>
      <c r="C138" s="5"/>
      <c r="D138" s="5"/>
      <c r="E138" s="5"/>
    </row>
    <row r="139" ht="15.75" customHeight="1">
      <c r="A139" s="5"/>
      <c r="B139" s="5"/>
      <c r="C139" s="5"/>
      <c r="D139" s="5"/>
      <c r="E139" s="5"/>
    </row>
    <row r="140" ht="15.75" customHeight="1">
      <c r="A140" s="5"/>
      <c r="B140" s="5"/>
      <c r="C140" s="5"/>
      <c r="D140" s="5"/>
      <c r="E140" s="5"/>
    </row>
    <row r="141" ht="15.75" customHeight="1">
      <c r="A141" s="5"/>
      <c r="B141" s="5"/>
      <c r="C141" s="5"/>
      <c r="D141" s="5"/>
      <c r="E141" s="5"/>
    </row>
    <row r="142" ht="15.75" customHeight="1">
      <c r="A142" s="5"/>
      <c r="B142" s="5"/>
      <c r="C142" s="5"/>
      <c r="D142" s="5"/>
      <c r="E142" s="5"/>
    </row>
    <row r="143" ht="15.75" customHeight="1">
      <c r="A143" s="5"/>
      <c r="B143" s="5"/>
      <c r="C143" s="5"/>
      <c r="D143" s="5"/>
      <c r="E143" s="5"/>
    </row>
    <row r="144" ht="15.75" customHeight="1">
      <c r="A144" s="5"/>
      <c r="B144" s="5"/>
      <c r="C144" s="5"/>
      <c r="D144" s="5"/>
      <c r="E144" s="5"/>
    </row>
    <row r="145" ht="15.75" customHeight="1">
      <c r="A145" s="5"/>
      <c r="B145" s="5"/>
      <c r="C145" s="5"/>
      <c r="D145" s="5"/>
      <c r="E145" s="5"/>
    </row>
    <row r="146" ht="15.75" customHeight="1">
      <c r="A146" s="5"/>
      <c r="B146" s="5"/>
      <c r="C146" s="5"/>
      <c r="D146" s="5"/>
      <c r="E146" s="5"/>
    </row>
    <row r="147" ht="15.75" customHeight="1">
      <c r="A147" s="5"/>
      <c r="B147" s="5"/>
      <c r="C147" s="5"/>
      <c r="D147" s="5"/>
      <c r="E147" s="5"/>
    </row>
    <row r="148" ht="15.75" customHeight="1">
      <c r="A148" s="5"/>
      <c r="B148" s="5"/>
      <c r="C148" s="5"/>
      <c r="D148" s="5"/>
      <c r="E148" s="5"/>
    </row>
    <row r="149" ht="15.75" customHeight="1">
      <c r="A149" s="5"/>
      <c r="B149" s="5"/>
      <c r="C149" s="5"/>
      <c r="D149" s="5"/>
      <c r="E149" s="5"/>
    </row>
    <row r="150" ht="15.75" customHeight="1">
      <c r="A150" s="5"/>
      <c r="B150" s="5"/>
      <c r="C150" s="5"/>
      <c r="D150" s="5"/>
      <c r="E150" s="5"/>
    </row>
    <row r="151" ht="15.75" customHeight="1">
      <c r="A151" s="5"/>
      <c r="B151" s="5"/>
      <c r="C151" s="5"/>
      <c r="D151" s="5"/>
      <c r="E151" s="5"/>
    </row>
    <row r="152" ht="15.75" customHeight="1">
      <c r="A152" s="5"/>
      <c r="B152" s="5"/>
      <c r="C152" s="5"/>
      <c r="D152" s="5"/>
      <c r="E152" s="5"/>
    </row>
    <row r="153" ht="15.75" customHeight="1">
      <c r="A153" s="5"/>
      <c r="B153" s="5"/>
      <c r="C153" s="5"/>
      <c r="D153" s="5"/>
      <c r="E153" s="5"/>
    </row>
    <row r="154" ht="15.75" customHeight="1">
      <c r="A154" s="5"/>
      <c r="B154" s="5"/>
      <c r="C154" s="5"/>
      <c r="D154" s="5"/>
      <c r="E154" s="5"/>
    </row>
    <row r="155" ht="15.75" customHeight="1">
      <c r="A155" s="5"/>
      <c r="B155" s="5"/>
      <c r="C155" s="5"/>
      <c r="D155" s="5"/>
      <c r="E155" s="5"/>
    </row>
    <row r="156" ht="15.75" customHeight="1">
      <c r="A156" s="5"/>
      <c r="B156" s="5"/>
      <c r="C156" s="5"/>
      <c r="D156" s="5"/>
      <c r="E156" s="5"/>
    </row>
    <row r="157" ht="15.75" customHeight="1">
      <c r="A157" s="5"/>
      <c r="B157" s="5"/>
      <c r="C157" s="5"/>
      <c r="D157" s="5"/>
      <c r="E157" s="5"/>
    </row>
    <row r="158" ht="15.75" customHeight="1">
      <c r="A158" s="5"/>
      <c r="B158" s="5"/>
      <c r="C158" s="5"/>
      <c r="D158" s="5"/>
      <c r="E158" s="5"/>
    </row>
    <row r="159" ht="15.75" customHeight="1">
      <c r="A159" s="5"/>
      <c r="B159" s="5"/>
      <c r="C159" s="5"/>
      <c r="D159" s="5"/>
      <c r="E159" s="5"/>
    </row>
    <row r="160" ht="15.75" customHeight="1">
      <c r="A160" s="5"/>
      <c r="B160" s="5"/>
      <c r="C160" s="5"/>
      <c r="D160" s="5"/>
      <c r="E160" s="5"/>
    </row>
    <row r="161" ht="15.75" customHeight="1">
      <c r="A161" s="5"/>
      <c r="B161" s="5"/>
      <c r="C161" s="5"/>
      <c r="D161" s="5"/>
      <c r="E161" s="5"/>
    </row>
    <row r="162" ht="15.75" customHeight="1">
      <c r="A162" s="5"/>
      <c r="B162" s="5"/>
      <c r="C162" s="5"/>
      <c r="D162" s="5"/>
      <c r="E162" s="5"/>
    </row>
    <row r="163" ht="15.75" customHeight="1">
      <c r="A163" s="5"/>
      <c r="B163" s="5"/>
      <c r="C163" s="5"/>
      <c r="D163" s="5"/>
      <c r="E163" s="5"/>
    </row>
    <row r="164" ht="15.75" customHeight="1">
      <c r="A164" s="5"/>
      <c r="B164" s="5"/>
      <c r="C164" s="5"/>
      <c r="D164" s="5"/>
      <c r="E164" s="5"/>
    </row>
    <row r="165" ht="15.75" customHeight="1">
      <c r="A165" s="5"/>
      <c r="B165" s="5"/>
      <c r="C165" s="5"/>
      <c r="D165" s="5"/>
      <c r="E165" s="5"/>
    </row>
    <row r="166" ht="15.75" customHeight="1">
      <c r="A166" s="5"/>
      <c r="B166" s="5"/>
      <c r="C166" s="5"/>
      <c r="D166" s="5"/>
      <c r="E166" s="5"/>
    </row>
    <row r="167" ht="15.75" customHeight="1">
      <c r="A167" s="5"/>
      <c r="B167" s="5"/>
      <c r="C167" s="5"/>
      <c r="D167" s="5"/>
      <c r="E167" s="5"/>
    </row>
    <row r="168" ht="15.75" customHeight="1">
      <c r="A168" s="5"/>
      <c r="B168" s="5"/>
      <c r="C168" s="5"/>
      <c r="D168" s="5"/>
      <c r="E168" s="5"/>
    </row>
    <row r="169" ht="15.75" customHeight="1">
      <c r="A169" s="5"/>
      <c r="B169" s="5"/>
      <c r="C169" s="5"/>
      <c r="D169" s="5"/>
      <c r="E169" s="5"/>
    </row>
    <row r="170" ht="15.75" customHeight="1">
      <c r="A170" s="5"/>
      <c r="B170" s="5"/>
      <c r="C170" s="5"/>
      <c r="D170" s="5"/>
      <c r="E170" s="5"/>
    </row>
    <row r="171" ht="15.75" customHeight="1">
      <c r="A171" s="5"/>
      <c r="B171" s="5"/>
      <c r="C171" s="5"/>
      <c r="D171" s="5"/>
      <c r="E171" s="5"/>
    </row>
    <row r="172" ht="15.75" customHeight="1">
      <c r="A172" s="5"/>
      <c r="B172" s="5"/>
      <c r="C172" s="5"/>
      <c r="D172" s="5"/>
      <c r="E172" s="5"/>
    </row>
    <row r="173" ht="15.75" customHeight="1">
      <c r="A173" s="5"/>
      <c r="B173" s="5"/>
      <c r="C173" s="5"/>
      <c r="D173" s="5"/>
      <c r="E173" s="5"/>
    </row>
    <row r="174" ht="15.75" customHeight="1">
      <c r="A174" s="5"/>
      <c r="B174" s="5"/>
      <c r="C174" s="5"/>
      <c r="D174" s="5"/>
      <c r="E174" s="5"/>
    </row>
    <row r="175" ht="15.75" customHeight="1">
      <c r="A175" s="5"/>
      <c r="B175" s="5"/>
      <c r="C175" s="5"/>
      <c r="D175" s="5"/>
      <c r="E175" s="5"/>
    </row>
    <row r="176" ht="15.75" customHeight="1">
      <c r="A176" s="5"/>
      <c r="B176" s="5"/>
      <c r="C176" s="5"/>
      <c r="D176" s="5"/>
      <c r="E176" s="5"/>
    </row>
    <row r="177" ht="15.75" customHeight="1">
      <c r="A177" s="5"/>
      <c r="B177" s="5"/>
      <c r="C177" s="5"/>
      <c r="D177" s="5"/>
      <c r="E177" s="5"/>
    </row>
    <row r="178" ht="15.75" customHeight="1">
      <c r="A178" s="5"/>
      <c r="B178" s="5"/>
      <c r="C178" s="5"/>
      <c r="D178" s="5"/>
      <c r="E178" s="5"/>
    </row>
    <row r="179" ht="15.75" customHeight="1">
      <c r="A179" s="5"/>
      <c r="B179" s="5"/>
      <c r="C179" s="5"/>
      <c r="D179" s="5"/>
      <c r="E179" s="5"/>
    </row>
    <row r="180" ht="15.75" customHeight="1">
      <c r="A180" s="5"/>
      <c r="B180" s="5"/>
      <c r="C180" s="5"/>
      <c r="D180" s="5"/>
      <c r="E180" s="5"/>
    </row>
    <row r="181" ht="15.75" customHeight="1">
      <c r="A181" s="5"/>
      <c r="B181" s="5"/>
      <c r="C181" s="5"/>
      <c r="D181" s="5"/>
      <c r="E181" s="5"/>
    </row>
    <row r="182" ht="15.75" customHeight="1">
      <c r="A182" s="5"/>
      <c r="B182" s="5"/>
      <c r="C182" s="5"/>
      <c r="D182" s="5"/>
      <c r="E182" s="5"/>
    </row>
    <row r="183" ht="15.75" customHeight="1">
      <c r="A183" s="5"/>
      <c r="B183" s="5"/>
      <c r="C183" s="5"/>
      <c r="D183" s="5"/>
      <c r="E183" s="5"/>
    </row>
    <row r="184" ht="15.75" customHeight="1">
      <c r="A184" s="5"/>
      <c r="B184" s="5"/>
      <c r="C184" s="5"/>
      <c r="D184" s="5"/>
      <c r="E184" s="5"/>
    </row>
    <row r="185" ht="15.75" customHeight="1">
      <c r="A185" s="5"/>
      <c r="B185" s="5"/>
      <c r="C185" s="5"/>
      <c r="D185" s="5"/>
      <c r="E185" s="5"/>
    </row>
    <row r="186" ht="15.75" customHeight="1">
      <c r="A186" s="5"/>
      <c r="B186" s="5"/>
      <c r="C186" s="5"/>
      <c r="D186" s="5"/>
      <c r="E186" s="5"/>
    </row>
    <row r="187" ht="15.75" customHeight="1">
      <c r="A187" s="5"/>
      <c r="B187" s="5"/>
      <c r="C187" s="5"/>
      <c r="D187" s="5"/>
      <c r="E187" s="5"/>
    </row>
    <row r="188" ht="15.75" customHeight="1">
      <c r="A188" s="5"/>
      <c r="B188" s="5"/>
      <c r="C188" s="5"/>
      <c r="D188" s="5"/>
      <c r="E188" s="5"/>
    </row>
    <row r="189" ht="15.75" customHeight="1">
      <c r="A189" s="5"/>
      <c r="B189" s="5"/>
      <c r="C189" s="5"/>
      <c r="D189" s="5"/>
      <c r="E189" s="5"/>
    </row>
    <row r="190" ht="15.75" customHeight="1">
      <c r="A190" s="5"/>
      <c r="B190" s="5"/>
      <c r="C190" s="5"/>
      <c r="D190" s="5"/>
      <c r="E190" s="5"/>
    </row>
    <row r="191" ht="15.75" customHeight="1">
      <c r="A191" s="5"/>
      <c r="B191" s="5"/>
      <c r="C191" s="5"/>
      <c r="D191" s="5"/>
      <c r="E191" s="5"/>
    </row>
    <row r="192" ht="15.75" customHeight="1">
      <c r="A192" s="5"/>
      <c r="B192" s="5"/>
      <c r="C192" s="5"/>
      <c r="D192" s="5"/>
      <c r="E192" s="5"/>
    </row>
    <row r="193" ht="15.75" customHeight="1">
      <c r="A193" s="5"/>
      <c r="B193" s="5"/>
      <c r="C193" s="5"/>
      <c r="D193" s="5"/>
      <c r="E193" s="5"/>
    </row>
    <row r="194" ht="15.75" customHeight="1">
      <c r="A194" s="5"/>
      <c r="B194" s="5"/>
      <c r="C194" s="5"/>
      <c r="D194" s="5"/>
      <c r="E194" s="5"/>
    </row>
    <row r="195" ht="15.75" customHeight="1">
      <c r="A195" s="5"/>
      <c r="B195" s="5"/>
      <c r="C195" s="5"/>
      <c r="D195" s="5"/>
      <c r="E195" s="5"/>
    </row>
    <row r="196" ht="15.75" customHeight="1">
      <c r="A196" s="5"/>
      <c r="B196" s="5"/>
      <c r="C196" s="5"/>
      <c r="D196" s="5"/>
      <c r="E196" s="5"/>
    </row>
    <row r="197" ht="15.75" customHeight="1">
      <c r="A197" s="5"/>
      <c r="B197" s="5"/>
      <c r="C197" s="5"/>
      <c r="D197" s="5"/>
      <c r="E197" s="5"/>
    </row>
    <row r="198" ht="15.75" customHeight="1">
      <c r="A198" s="5"/>
      <c r="B198" s="5"/>
      <c r="C198" s="5"/>
      <c r="D198" s="5"/>
      <c r="E198" s="5"/>
    </row>
    <row r="199" ht="15.75" customHeight="1">
      <c r="A199" s="5"/>
      <c r="B199" s="5"/>
      <c r="C199" s="5"/>
      <c r="D199" s="5"/>
      <c r="E199" s="5"/>
    </row>
    <row r="200" ht="15.75" customHeight="1">
      <c r="A200" s="5"/>
      <c r="B200" s="5"/>
      <c r="C200" s="5"/>
      <c r="D200" s="5"/>
      <c r="E200" s="5"/>
    </row>
    <row r="201" ht="15.75" customHeight="1">
      <c r="A201" s="5"/>
      <c r="B201" s="5"/>
      <c r="C201" s="5"/>
      <c r="D201" s="5"/>
      <c r="E201" s="5"/>
    </row>
    <row r="202" ht="15.75" customHeight="1">
      <c r="A202" s="5"/>
      <c r="B202" s="5"/>
      <c r="C202" s="5"/>
      <c r="D202" s="5"/>
      <c r="E202" s="5"/>
    </row>
    <row r="203" ht="15.75" customHeight="1">
      <c r="A203" s="5"/>
      <c r="B203" s="5"/>
      <c r="C203" s="5"/>
      <c r="D203" s="5"/>
      <c r="E203" s="5"/>
    </row>
    <row r="204" ht="15.75" customHeight="1">
      <c r="A204" s="5"/>
      <c r="B204" s="5"/>
      <c r="C204" s="5"/>
      <c r="D204" s="5"/>
      <c r="E204" s="5"/>
    </row>
    <row r="205" ht="15.75" customHeight="1">
      <c r="A205" s="5"/>
      <c r="B205" s="5"/>
      <c r="C205" s="5"/>
      <c r="D205" s="5"/>
      <c r="E205" s="5"/>
    </row>
    <row r="206" ht="15.75" customHeight="1">
      <c r="A206" s="5"/>
      <c r="B206" s="5"/>
      <c r="C206" s="5"/>
      <c r="D206" s="5"/>
      <c r="E206" s="5"/>
    </row>
    <row r="207" ht="15.75" customHeight="1">
      <c r="A207" s="5"/>
      <c r="B207" s="5"/>
      <c r="C207" s="5"/>
      <c r="D207" s="5"/>
      <c r="E207" s="5"/>
    </row>
    <row r="208" ht="15.75" customHeight="1">
      <c r="A208" s="5"/>
      <c r="B208" s="5"/>
      <c r="C208" s="5"/>
      <c r="D208" s="5"/>
      <c r="E208" s="5"/>
    </row>
    <row r="209" ht="15.75" customHeight="1">
      <c r="A209" s="5"/>
      <c r="B209" s="5"/>
      <c r="C209" s="5"/>
      <c r="D209" s="5"/>
      <c r="E209" s="5"/>
    </row>
    <row r="210" ht="15.75" customHeight="1">
      <c r="A210" s="5"/>
      <c r="B210" s="5"/>
      <c r="C210" s="5"/>
      <c r="D210" s="5"/>
      <c r="E210" s="5"/>
    </row>
    <row r="211" ht="15.75" customHeight="1">
      <c r="A211" s="5"/>
      <c r="B211" s="5"/>
      <c r="C211" s="5"/>
      <c r="D211" s="5"/>
      <c r="E211" s="5"/>
    </row>
    <row r="212" ht="15.75" customHeight="1">
      <c r="A212" s="5"/>
      <c r="B212" s="5"/>
      <c r="C212" s="5"/>
      <c r="D212" s="5"/>
      <c r="E212" s="5"/>
    </row>
    <row r="213" ht="15.75" customHeight="1">
      <c r="A213" s="5"/>
      <c r="B213" s="5"/>
      <c r="C213" s="5"/>
      <c r="D213" s="5"/>
      <c r="E213" s="5"/>
    </row>
    <row r="214" ht="15.75" customHeight="1">
      <c r="A214" s="5"/>
      <c r="B214" s="5"/>
      <c r="C214" s="5"/>
      <c r="D214" s="5"/>
      <c r="E214" s="5"/>
    </row>
    <row r="215" ht="15.75" customHeight="1">
      <c r="A215" s="5"/>
      <c r="B215" s="5"/>
      <c r="C215" s="5"/>
      <c r="D215" s="5"/>
      <c r="E215" s="5"/>
    </row>
    <row r="216" ht="15.75" customHeight="1">
      <c r="A216" s="5"/>
      <c r="B216" s="5"/>
      <c r="C216" s="5"/>
      <c r="D216" s="5"/>
      <c r="E216" s="5"/>
    </row>
    <row r="217" ht="15.75" customHeight="1">
      <c r="A217" s="5"/>
      <c r="B217" s="5"/>
      <c r="C217" s="5"/>
      <c r="D217" s="5"/>
      <c r="E217" s="5"/>
    </row>
    <row r="218" ht="15.75" customHeight="1">
      <c r="A218" s="5"/>
      <c r="B218" s="5"/>
      <c r="C218" s="5"/>
      <c r="D218" s="5"/>
      <c r="E218" s="5"/>
    </row>
    <row r="219" ht="15.75" customHeight="1">
      <c r="A219" s="5"/>
      <c r="B219" s="5"/>
      <c r="C219" s="5"/>
      <c r="D219" s="5"/>
      <c r="E219" s="5"/>
    </row>
    <row r="220" ht="15.75" customHeight="1">
      <c r="A220" s="5"/>
      <c r="B220" s="5"/>
      <c r="C220" s="5"/>
      <c r="D220" s="5"/>
      <c r="E220" s="5"/>
    </row>
    <row r="221" ht="15.75" customHeight="1">
      <c r="A221" s="5"/>
      <c r="B221" s="5"/>
      <c r="C221" s="5"/>
      <c r="D221" s="5"/>
      <c r="E221" s="5"/>
    </row>
    <row r="222" ht="15.75" customHeight="1">
      <c r="A222" s="5"/>
      <c r="B222" s="5"/>
      <c r="C222" s="5"/>
      <c r="D222" s="5"/>
      <c r="E222" s="5"/>
    </row>
    <row r="223" ht="15.75" customHeight="1">
      <c r="A223" s="5"/>
      <c r="B223" s="5"/>
      <c r="C223" s="5"/>
      <c r="D223" s="5"/>
      <c r="E223" s="5"/>
    </row>
    <row r="224" ht="15.75" customHeight="1">
      <c r="A224" s="5"/>
      <c r="B224" s="5"/>
      <c r="C224" s="5"/>
      <c r="D224" s="5"/>
      <c r="E224" s="5"/>
    </row>
    <row r="225" ht="15.75" customHeight="1">
      <c r="A225" s="5"/>
      <c r="B225" s="5"/>
      <c r="C225" s="5"/>
      <c r="D225" s="5"/>
      <c r="E225" s="5"/>
    </row>
    <row r="226" ht="15.75" customHeight="1">
      <c r="A226" s="5"/>
      <c r="B226" s="5"/>
      <c r="C226" s="5"/>
      <c r="D226" s="5"/>
      <c r="E226" s="5"/>
    </row>
    <row r="227" ht="15.75" customHeight="1">
      <c r="A227" s="5"/>
      <c r="B227" s="5"/>
      <c r="C227" s="5"/>
      <c r="D227" s="5"/>
      <c r="E227" s="5"/>
    </row>
    <row r="228" ht="15.75" customHeight="1">
      <c r="A228" s="5"/>
      <c r="B228" s="5"/>
      <c r="C228" s="5"/>
      <c r="D228" s="5"/>
      <c r="E228" s="5"/>
    </row>
    <row r="229" ht="15.75" customHeight="1">
      <c r="A229" s="5"/>
      <c r="B229" s="5"/>
      <c r="C229" s="5"/>
      <c r="D229" s="5"/>
      <c r="E229" s="5"/>
    </row>
    <row r="230" ht="15.75" customHeight="1">
      <c r="A230" s="5"/>
      <c r="B230" s="5"/>
      <c r="C230" s="5"/>
      <c r="D230" s="5"/>
      <c r="E230" s="5"/>
    </row>
    <row r="231" ht="15.75" customHeight="1">
      <c r="A231" s="5"/>
      <c r="B231" s="5"/>
      <c r="C231" s="5"/>
      <c r="D231" s="5"/>
      <c r="E231" s="5"/>
    </row>
    <row r="232" ht="15.75" customHeight="1">
      <c r="A232" s="5"/>
      <c r="B232" s="5"/>
      <c r="C232" s="5"/>
      <c r="D232" s="5"/>
      <c r="E232" s="5"/>
    </row>
    <row r="233" ht="15.75" customHeight="1">
      <c r="A233" s="5"/>
      <c r="B233" s="5"/>
      <c r="C233" s="5"/>
      <c r="D233" s="5"/>
      <c r="E233" s="5"/>
    </row>
    <row r="234" ht="15.75" customHeight="1">
      <c r="A234" s="5"/>
      <c r="B234" s="5"/>
      <c r="C234" s="5"/>
      <c r="D234" s="5"/>
      <c r="E234" s="5"/>
    </row>
    <row r="235" ht="15.75" customHeight="1">
      <c r="A235" s="5"/>
      <c r="B235" s="5"/>
      <c r="C235" s="5"/>
      <c r="D235" s="5"/>
      <c r="E235" s="5"/>
    </row>
    <row r="236" ht="15.75" customHeight="1">
      <c r="A236" s="5"/>
      <c r="B236" s="5"/>
      <c r="C236" s="5"/>
      <c r="D236" s="5"/>
      <c r="E236" s="5"/>
    </row>
    <row r="237" ht="15.75" customHeight="1">
      <c r="A237" s="5"/>
      <c r="B237" s="5"/>
      <c r="C237" s="5"/>
      <c r="D237" s="5"/>
      <c r="E237" s="5"/>
    </row>
    <row r="238" ht="15.75" customHeight="1">
      <c r="A238" s="5"/>
      <c r="B238" s="5"/>
      <c r="C238" s="5"/>
      <c r="D238" s="5"/>
      <c r="E238" s="5"/>
    </row>
    <row r="239" ht="15.75" customHeight="1">
      <c r="A239" s="5"/>
      <c r="B239" s="5"/>
      <c r="C239" s="5"/>
      <c r="D239" s="5"/>
      <c r="E239" s="5"/>
    </row>
    <row r="240" ht="15.75" customHeight="1">
      <c r="A240" s="5"/>
      <c r="B240" s="5"/>
      <c r="C240" s="5"/>
      <c r="D240" s="5"/>
      <c r="E240" s="5"/>
    </row>
    <row r="241" ht="15.75" customHeight="1">
      <c r="A241" s="5"/>
      <c r="B241" s="5"/>
      <c r="C241" s="5"/>
      <c r="D241" s="5"/>
      <c r="E241" s="5"/>
    </row>
    <row r="242" ht="15.75" customHeight="1">
      <c r="A242" s="5"/>
      <c r="B242" s="5"/>
      <c r="C242" s="5"/>
      <c r="D242" s="5"/>
      <c r="E242" s="5"/>
    </row>
    <row r="243" ht="15.75" customHeight="1">
      <c r="A243" s="5"/>
      <c r="B243" s="5"/>
      <c r="C243" s="5"/>
      <c r="D243" s="5"/>
      <c r="E243" s="5"/>
    </row>
    <row r="244" ht="15.75" customHeight="1">
      <c r="A244" s="5"/>
      <c r="B244" s="5"/>
      <c r="C244" s="5"/>
      <c r="D244" s="5"/>
      <c r="E244" s="5"/>
    </row>
    <row r="245" ht="15.75" customHeight="1">
      <c r="A245" s="5"/>
      <c r="B245" s="5"/>
      <c r="C245" s="5"/>
      <c r="D245" s="5"/>
      <c r="E245" s="5"/>
    </row>
    <row r="246" ht="15.75" customHeight="1">
      <c r="A246" s="5"/>
      <c r="B246" s="5"/>
      <c r="C246" s="5"/>
      <c r="D246" s="5"/>
      <c r="E246" s="5"/>
    </row>
    <row r="247" ht="15.75" customHeight="1">
      <c r="A247" s="5"/>
      <c r="B247" s="5"/>
      <c r="C247" s="5"/>
      <c r="D247" s="5"/>
      <c r="E247" s="5"/>
    </row>
    <row r="248" ht="15.75" customHeight="1">
      <c r="A248" s="5"/>
      <c r="B248" s="5"/>
      <c r="C248" s="5"/>
      <c r="D248" s="5"/>
      <c r="E248" s="5"/>
    </row>
    <row r="249" ht="15.75" customHeight="1">
      <c r="A249" s="5"/>
      <c r="B249" s="5"/>
      <c r="C249" s="5"/>
      <c r="D249" s="5"/>
      <c r="E249" s="5"/>
    </row>
    <row r="250" ht="15.75" customHeight="1">
      <c r="A250" s="5"/>
      <c r="B250" s="5"/>
      <c r="C250" s="5"/>
      <c r="D250" s="5"/>
      <c r="E250" s="5"/>
    </row>
    <row r="251" ht="15.75" customHeight="1">
      <c r="A251" s="5"/>
      <c r="B251" s="5"/>
      <c r="C251" s="5"/>
      <c r="D251" s="5"/>
      <c r="E251" s="5"/>
    </row>
    <row r="252" ht="15.75" customHeight="1">
      <c r="A252" s="5"/>
      <c r="B252" s="5"/>
      <c r="C252" s="5"/>
      <c r="D252" s="5"/>
      <c r="E252" s="5"/>
    </row>
    <row r="253" ht="15.75" customHeight="1">
      <c r="A253" s="5"/>
      <c r="B253" s="5"/>
      <c r="C253" s="5"/>
      <c r="D253" s="5"/>
      <c r="E253" s="5"/>
    </row>
    <row r="254" ht="15.75" customHeight="1">
      <c r="A254" s="5"/>
      <c r="B254" s="5"/>
      <c r="C254" s="5"/>
      <c r="D254" s="5"/>
      <c r="E254" s="5"/>
    </row>
    <row r="255" ht="15.75" customHeight="1">
      <c r="A255" s="5"/>
      <c r="B255" s="5"/>
      <c r="C255" s="5"/>
      <c r="D255" s="5"/>
      <c r="E255" s="5"/>
    </row>
    <row r="256" ht="15.75" customHeight="1">
      <c r="A256" s="5"/>
      <c r="B256" s="5"/>
      <c r="C256" s="5"/>
      <c r="D256" s="5"/>
      <c r="E256" s="5"/>
    </row>
    <row r="257" ht="15.75" customHeight="1">
      <c r="A257" s="5"/>
      <c r="B257" s="5"/>
      <c r="C257" s="5"/>
      <c r="D257" s="5"/>
      <c r="E257" s="5"/>
    </row>
    <row r="258" ht="15.75" customHeight="1">
      <c r="A258" s="5"/>
      <c r="B258" s="5"/>
      <c r="C258" s="5"/>
      <c r="D258" s="5"/>
      <c r="E258" s="5"/>
    </row>
    <row r="259" ht="15.75" customHeight="1">
      <c r="A259" s="5"/>
      <c r="B259" s="5"/>
      <c r="C259" s="5"/>
      <c r="D259" s="5"/>
      <c r="E259" s="5"/>
    </row>
    <row r="260" ht="15.75" customHeight="1">
      <c r="A260" s="5"/>
      <c r="B260" s="5"/>
      <c r="C260" s="5"/>
      <c r="D260" s="5"/>
      <c r="E260" s="5"/>
    </row>
    <row r="261" ht="15.75" customHeight="1">
      <c r="A261" s="5"/>
      <c r="B261" s="5"/>
      <c r="C261" s="5"/>
      <c r="D261" s="5"/>
      <c r="E261" s="5"/>
    </row>
    <row r="262" ht="15.75" customHeight="1">
      <c r="A262" s="5"/>
      <c r="B262" s="5"/>
      <c r="C262" s="5"/>
      <c r="D262" s="5"/>
      <c r="E262" s="5"/>
    </row>
    <row r="263" ht="15.75" customHeight="1">
      <c r="A263" s="5"/>
      <c r="B263" s="5"/>
      <c r="C263" s="5"/>
      <c r="D263" s="5"/>
      <c r="E263" s="5"/>
    </row>
    <row r="264" ht="15.75" customHeight="1">
      <c r="A264" s="5"/>
      <c r="B264" s="5"/>
      <c r="C264" s="5"/>
      <c r="D264" s="5"/>
      <c r="E264" s="5"/>
    </row>
    <row r="265" ht="15.75" customHeight="1">
      <c r="A265" s="5"/>
      <c r="B265" s="5"/>
      <c r="C265" s="5"/>
      <c r="D265" s="5"/>
      <c r="E265" s="5"/>
    </row>
    <row r="266" ht="15.75" customHeight="1">
      <c r="A266" s="5"/>
      <c r="B266" s="5"/>
      <c r="C266" s="5"/>
      <c r="D266" s="5"/>
      <c r="E266" s="5"/>
    </row>
    <row r="267" ht="15.75" customHeight="1">
      <c r="A267" s="5"/>
      <c r="B267" s="5"/>
      <c r="C267" s="5"/>
      <c r="D267" s="5"/>
      <c r="E267" s="5"/>
    </row>
    <row r="268" ht="15.75" customHeight="1">
      <c r="A268" s="5"/>
      <c r="B268" s="5"/>
      <c r="C268" s="5"/>
      <c r="D268" s="5"/>
      <c r="E268" s="5"/>
    </row>
    <row r="269" ht="15.75" customHeight="1">
      <c r="A269" s="5"/>
      <c r="B269" s="5"/>
      <c r="C269" s="5"/>
      <c r="D269" s="5"/>
      <c r="E269" s="5"/>
    </row>
    <row r="270" ht="15.75" customHeight="1">
      <c r="A270" s="5"/>
      <c r="B270" s="5"/>
      <c r="C270" s="5"/>
      <c r="D270" s="5"/>
      <c r="E270" s="5"/>
    </row>
    <row r="271" ht="15.75" customHeight="1">
      <c r="A271" s="5"/>
      <c r="B271" s="5"/>
      <c r="C271" s="5"/>
      <c r="D271" s="5"/>
      <c r="E271" s="5"/>
    </row>
    <row r="272" ht="15.75" customHeight="1">
      <c r="A272" s="5"/>
      <c r="B272" s="5"/>
      <c r="C272" s="5"/>
      <c r="D272" s="5"/>
      <c r="E272" s="5"/>
    </row>
    <row r="273" ht="15.75" customHeight="1">
      <c r="A273" s="5"/>
      <c r="B273" s="5"/>
      <c r="C273" s="5"/>
      <c r="D273" s="5"/>
      <c r="E273" s="5"/>
    </row>
    <row r="274" ht="15.75" customHeight="1">
      <c r="A274" s="5"/>
      <c r="B274" s="5"/>
      <c r="C274" s="5"/>
      <c r="D274" s="5"/>
      <c r="E274" s="5"/>
    </row>
    <row r="275" ht="15.75" customHeight="1">
      <c r="A275" s="5"/>
      <c r="B275" s="5"/>
      <c r="C275" s="5"/>
      <c r="D275" s="5"/>
      <c r="E275" s="5"/>
    </row>
    <row r="276" ht="15.75" customHeight="1">
      <c r="A276" s="5"/>
      <c r="B276" s="5"/>
      <c r="C276" s="5"/>
      <c r="D276" s="5"/>
      <c r="E276" s="5"/>
    </row>
    <row r="277" ht="15.75" customHeight="1">
      <c r="A277" s="5"/>
      <c r="B277" s="5"/>
      <c r="C277" s="5"/>
      <c r="D277" s="5"/>
      <c r="E277" s="5"/>
    </row>
    <row r="278" ht="15.75" customHeight="1">
      <c r="A278" s="5"/>
      <c r="B278" s="5"/>
      <c r="C278" s="5"/>
      <c r="D278" s="5"/>
      <c r="E278" s="5"/>
    </row>
    <row r="279" ht="15.75" customHeight="1">
      <c r="A279" s="5"/>
      <c r="B279" s="5"/>
      <c r="C279" s="5"/>
      <c r="D279" s="5"/>
      <c r="E279" s="5"/>
    </row>
    <row r="280" ht="15.75" customHeight="1">
      <c r="A280" s="5"/>
      <c r="B280" s="5"/>
      <c r="C280" s="5"/>
      <c r="D280" s="5"/>
      <c r="E280" s="5"/>
    </row>
    <row r="281" ht="15.75" customHeight="1">
      <c r="A281" s="5"/>
      <c r="B281" s="5"/>
      <c r="C281" s="5"/>
      <c r="D281" s="5"/>
      <c r="E281" s="5"/>
    </row>
    <row r="282" ht="15.75" customHeight="1">
      <c r="A282" s="5"/>
      <c r="B282" s="5"/>
      <c r="C282" s="5"/>
      <c r="D282" s="5"/>
      <c r="E282" s="5"/>
    </row>
    <row r="283" ht="15.75" customHeight="1">
      <c r="A283" s="5"/>
      <c r="B283" s="5"/>
      <c r="C283" s="5"/>
      <c r="D283" s="5"/>
      <c r="E283" s="5"/>
    </row>
    <row r="284" ht="15.75" customHeight="1">
      <c r="A284" s="5"/>
      <c r="B284" s="5"/>
      <c r="C284" s="5"/>
      <c r="D284" s="5"/>
      <c r="E284" s="5"/>
    </row>
    <row r="285" ht="15.75" customHeight="1">
      <c r="A285" s="5"/>
      <c r="B285" s="5"/>
      <c r="C285" s="5"/>
      <c r="D285" s="5"/>
      <c r="E285" s="5"/>
    </row>
    <row r="286" ht="15.75" customHeight="1">
      <c r="A286" s="5"/>
      <c r="B286" s="5"/>
      <c r="C286" s="5"/>
      <c r="D286" s="5"/>
      <c r="E286" s="5"/>
    </row>
    <row r="287" ht="15.75" customHeight="1">
      <c r="A287" s="5"/>
      <c r="B287" s="5"/>
      <c r="C287" s="5"/>
      <c r="D287" s="5"/>
      <c r="E287" s="5"/>
    </row>
    <row r="288" ht="15.75" customHeight="1">
      <c r="A288" s="5"/>
      <c r="B288" s="5"/>
      <c r="C288" s="5"/>
      <c r="D288" s="5"/>
      <c r="E288" s="5"/>
    </row>
    <row r="289" ht="15.75" customHeight="1">
      <c r="A289" s="5"/>
      <c r="B289" s="5"/>
      <c r="C289" s="5"/>
      <c r="D289" s="5"/>
      <c r="E289" s="5"/>
    </row>
    <row r="290" ht="15.75" customHeight="1">
      <c r="A290" s="5"/>
      <c r="B290" s="5"/>
      <c r="C290" s="5"/>
      <c r="D290" s="5"/>
      <c r="E290" s="5"/>
    </row>
    <row r="291" ht="15.75" customHeight="1">
      <c r="A291" s="5"/>
      <c r="B291" s="5"/>
      <c r="C291" s="5"/>
      <c r="D291" s="5"/>
      <c r="E291" s="5"/>
    </row>
    <row r="292" ht="15.75" customHeight="1">
      <c r="A292" s="5"/>
      <c r="B292" s="5"/>
      <c r="C292" s="5"/>
      <c r="D292" s="5"/>
      <c r="E292" s="5"/>
    </row>
    <row r="293" ht="15.75" customHeight="1">
      <c r="A293" s="5"/>
      <c r="B293" s="5"/>
      <c r="C293" s="5"/>
      <c r="D293" s="5"/>
      <c r="E293" s="5"/>
    </row>
    <row r="294" ht="15.75" customHeight="1">
      <c r="A294" s="5"/>
      <c r="B294" s="5"/>
      <c r="C294" s="5"/>
      <c r="D294" s="5"/>
      <c r="E294" s="5"/>
    </row>
    <row r="295" ht="15.75" customHeight="1">
      <c r="A295" s="5"/>
      <c r="B295" s="5"/>
      <c r="C295" s="5"/>
      <c r="D295" s="5"/>
      <c r="E295" s="5"/>
    </row>
    <row r="296" ht="15.75" customHeight="1">
      <c r="A296" s="5"/>
      <c r="B296" s="5"/>
      <c r="C296" s="5"/>
      <c r="D296" s="5"/>
      <c r="E296" s="5"/>
    </row>
    <row r="297" ht="15.75" customHeight="1">
      <c r="A297" s="5"/>
      <c r="B297" s="5"/>
      <c r="C297" s="5"/>
      <c r="D297" s="5"/>
      <c r="E297" s="5"/>
    </row>
    <row r="298" ht="15.75" customHeight="1">
      <c r="A298" s="5"/>
      <c r="B298" s="5"/>
      <c r="C298" s="5"/>
      <c r="D298" s="5"/>
      <c r="E298" s="5"/>
    </row>
    <row r="299" ht="15.75" customHeight="1">
      <c r="A299" s="5"/>
      <c r="B299" s="5"/>
      <c r="C299" s="5"/>
      <c r="D299" s="5"/>
      <c r="E299" s="5"/>
    </row>
    <row r="300" ht="15.75" customHeight="1">
      <c r="A300" s="5"/>
      <c r="B300" s="5"/>
      <c r="C300" s="5"/>
      <c r="D300" s="5"/>
      <c r="E300" s="5"/>
    </row>
    <row r="301" ht="15.75" customHeight="1">
      <c r="A301" s="5"/>
      <c r="B301" s="5"/>
      <c r="C301" s="5"/>
      <c r="D301" s="5"/>
      <c r="E301" s="5"/>
    </row>
    <row r="302" ht="15.75" customHeight="1">
      <c r="A302" s="5"/>
      <c r="B302" s="5"/>
      <c r="C302" s="5"/>
      <c r="D302" s="5"/>
      <c r="E302" s="5"/>
    </row>
    <row r="303" ht="15.75" customHeight="1">
      <c r="A303" s="5"/>
      <c r="B303" s="5"/>
      <c r="C303" s="5"/>
      <c r="D303" s="5"/>
      <c r="E303" s="5"/>
    </row>
    <row r="304" ht="15.75" customHeight="1">
      <c r="A304" s="5"/>
      <c r="B304" s="5"/>
      <c r="C304" s="5"/>
      <c r="D304" s="5"/>
      <c r="E304" s="5"/>
    </row>
    <row r="305" ht="15.75" customHeight="1">
      <c r="A305" s="5"/>
      <c r="B305" s="5"/>
      <c r="C305" s="5"/>
      <c r="D305" s="5"/>
      <c r="E305" s="5"/>
    </row>
    <row r="306" ht="15.75" customHeight="1">
      <c r="A306" s="5"/>
      <c r="B306" s="5"/>
      <c r="C306" s="5"/>
      <c r="D306" s="5"/>
      <c r="E306" s="5"/>
    </row>
    <row r="307" ht="15.75" customHeight="1">
      <c r="A307" s="5"/>
      <c r="B307" s="5"/>
      <c r="C307" s="5"/>
      <c r="D307" s="5"/>
      <c r="E307" s="5"/>
    </row>
    <row r="308" ht="15.75" customHeight="1">
      <c r="A308" s="5"/>
      <c r="B308" s="5"/>
      <c r="C308" s="5"/>
      <c r="D308" s="5"/>
      <c r="E308" s="5"/>
    </row>
    <row r="309" ht="15.75" customHeight="1">
      <c r="A309" s="5"/>
      <c r="B309" s="5"/>
      <c r="C309" s="5"/>
      <c r="D309" s="5"/>
      <c r="E309" s="5"/>
    </row>
    <row r="310" ht="15.75" customHeight="1">
      <c r="A310" s="5"/>
      <c r="B310" s="5"/>
      <c r="C310" s="5"/>
      <c r="D310" s="5"/>
      <c r="E310" s="5"/>
    </row>
    <row r="311" ht="15.75" customHeight="1">
      <c r="A311" s="5"/>
      <c r="B311" s="5"/>
      <c r="C311" s="5"/>
      <c r="D311" s="5"/>
      <c r="E311" s="5"/>
    </row>
    <row r="312" ht="15.75" customHeight="1">
      <c r="A312" s="5"/>
      <c r="B312" s="5"/>
      <c r="C312" s="5"/>
      <c r="D312" s="5"/>
      <c r="E312" s="5"/>
    </row>
    <row r="313" ht="15.75" customHeight="1">
      <c r="A313" s="5"/>
      <c r="B313" s="5"/>
      <c r="C313" s="5"/>
      <c r="D313" s="5"/>
      <c r="E313" s="5"/>
    </row>
    <row r="314" ht="15.75" customHeight="1">
      <c r="A314" s="5"/>
      <c r="B314" s="5"/>
      <c r="C314" s="5"/>
      <c r="D314" s="5"/>
      <c r="E314" s="5"/>
    </row>
    <row r="315" ht="15.75" customHeight="1">
      <c r="A315" s="5"/>
      <c r="B315" s="5"/>
      <c r="C315" s="5"/>
      <c r="D315" s="5"/>
      <c r="E315" s="5"/>
    </row>
    <row r="316" ht="15.75" customHeight="1">
      <c r="A316" s="5"/>
      <c r="B316" s="5"/>
      <c r="C316" s="5"/>
      <c r="D316" s="5"/>
      <c r="E316" s="5"/>
    </row>
    <row r="317" ht="15.75" customHeight="1">
      <c r="A317" s="5"/>
      <c r="B317" s="5"/>
      <c r="C317" s="5"/>
      <c r="D317" s="5"/>
      <c r="E317" s="5"/>
    </row>
    <row r="318" ht="15.75" customHeight="1">
      <c r="A318" s="5"/>
      <c r="B318" s="5"/>
      <c r="C318" s="5"/>
      <c r="D318" s="5"/>
      <c r="E318" s="5"/>
    </row>
    <row r="319" ht="15.75" customHeight="1">
      <c r="A319" s="5"/>
      <c r="B319" s="5"/>
      <c r="C319" s="5"/>
      <c r="D319" s="5"/>
      <c r="E319" s="5"/>
    </row>
    <row r="320" ht="15.75" customHeight="1">
      <c r="A320" s="5"/>
      <c r="B320" s="5"/>
      <c r="C320" s="5"/>
      <c r="D320" s="5"/>
      <c r="E320" s="5"/>
    </row>
    <row r="321" ht="15.75" customHeight="1">
      <c r="A321" s="5"/>
      <c r="B321" s="5"/>
      <c r="C321" s="5"/>
      <c r="D321" s="5"/>
      <c r="E321" s="5"/>
    </row>
    <row r="322" ht="15.75" customHeight="1">
      <c r="A322" s="5"/>
      <c r="B322" s="5"/>
      <c r="C322" s="5"/>
      <c r="D322" s="5"/>
      <c r="E322" s="5"/>
    </row>
    <row r="323" ht="15.75" customHeight="1">
      <c r="A323" s="5"/>
      <c r="B323" s="5"/>
      <c r="C323" s="5"/>
      <c r="D323" s="5"/>
      <c r="E323" s="5"/>
    </row>
    <row r="324" ht="15.75" customHeight="1">
      <c r="A324" s="5"/>
      <c r="B324" s="5"/>
      <c r="C324" s="5"/>
      <c r="D324" s="5"/>
      <c r="E324" s="5"/>
    </row>
    <row r="325" ht="15.75" customHeight="1">
      <c r="A325" s="5"/>
      <c r="B325" s="5"/>
      <c r="C325" s="5"/>
      <c r="D325" s="5"/>
      <c r="E325" s="5"/>
    </row>
    <row r="326" ht="15.75" customHeight="1">
      <c r="A326" s="5"/>
      <c r="B326" s="5"/>
      <c r="C326" s="5"/>
      <c r="D326" s="5"/>
      <c r="E326" s="5"/>
    </row>
    <row r="327" ht="15.75" customHeight="1">
      <c r="A327" s="5"/>
      <c r="B327" s="5"/>
      <c r="C327" s="5"/>
      <c r="D327" s="5"/>
      <c r="E327" s="5"/>
    </row>
    <row r="328" ht="15.75" customHeight="1">
      <c r="A328" s="5"/>
      <c r="B328" s="5"/>
      <c r="C328" s="5"/>
      <c r="D328" s="5"/>
      <c r="E328" s="5"/>
    </row>
    <row r="329" ht="15.75" customHeight="1">
      <c r="A329" s="5"/>
      <c r="B329" s="5"/>
      <c r="C329" s="5"/>
      <c r="D329" s="5"/>
      <c r="E329" s="5"/>
    </row>
    <row r="330" ht="15.75" customHeight="1">
      <c r="A330" s="5"/>
      <c r="B330" s="5"/>
      <c r="C330" s="5"/>
      <c r="D330" s="5"/>
      <c r="E330" s="5"/>
    </row>
    <row r="331" ht="15.75" customHeight="1">
      <c r="A331" s="5"/>
      <c r="B331" s="5"/>
      <c r="C331" s="5"/>
      <c r="D331" s="5"/>
      <c r="E331" s="5"/>
    </row>
    <row r="332" ht="15.75" customHeight="1">
      <c r="A332" s="5"/>
      <c r="B332" s="5"/>
      <c r="C332" s="5"/>
      <c r="D332" s="5"/>
      <c r="E332" s="5"/>
    </row>
    <row r="333" ht="15.75" customHeight="1">
      <c r="A333" s="5"/>
      <c r="B333" s="5"/>
      <c r="C333" s="5"/>
      <c r="D333" s="5"/>
      <c r="E333" s="5"/>
    </row>
    <row r="334" ht="15.75" customHeight="1">
      <c r="A334" s="5"/>
      <c r="B334" s="5"/>
      <c r="C334" s="5"/>
      <c r="D334" s="5"/>
      <c r="E334" s="5"/>
    </row>
    <row r="335" ht="15.75" customHeight="1">
      <c r="A335" s="5"/>
      <c r="B335" s="5"/>
      <c r="C335" s="5"/>
      <c r="D335" s="5"/>
      <c r="E335" s="5"/>
    </row>
    <row r="336" ht="15.75" customHeight="1">
      <c r="A336" s="5"/>
      <c r="B336" s="5"/>
      <c r="C336" s="5"/>
      <c r="D336" s="5"/>
      <c r="E336" s="5"/>
    </row>
    <row r="337" ht="15.75" customHeight="1">
      <c r="A337" s="5"/>
      <c r="B337" s="5"/>
      <c r="C337" s="5"/>
      <c r="D337" s="5"/>
      <c r="E337" s="5"/>
    </row>
    <row r="338" ht="15.75" customHeight="1">
      <c r="A338" s="5"/>
      <c r="B338" s="5"/>
      <c r="C338" s="5"/>
      <c r="D338" s="5"/>
      <c r="E338" s="5"/>
    </row>
    <row r="339" ht="15.75" customHeight="1">
      <c r="A339" s="5"/>
      <c r="B339" s="5"/>
      <c r="C339" s="5"/>
      <c r="D339" s="5"/>
      <c r="E339" s="5"/>
    </row>
    <row r="340" ht="15.75" customHeight="1">
      <c r="A340" s="5"/>
      <c r="B340" s="5"/>
      <c r="C340" s="5"/>
      <c r="D340" s="5"/>
      <c r="E340" s="5"/>
    </row>
    <row r="341" ht="15.75" customHeight="1">
      <c r="A341" s="5"/>
      <c r="B341" s="5"/>
      <c r="C341" s="5"/>
      <c r="D341" s="5"/>
      <c r="E341" s="5"/>
    </row>
    <row r="342" ht="15.75" customHeight="1">
      <c r="A342" s="5"/>
      <c r="B342" s="5"/>
      <c r="C342" s="5"/>
      <c r="D342" s="5"/>
      <c r="E342" s="5"/>
    </row>
    <row r="343" ht="15.75" customHeight="1">
      <c r="A343" s="5"/>
      <c r="B343" s="5"/>
      <c r="C343" s="5"/>
      <c r="D343" s="5"/>
      <c r="E343" s="5"/>
    </row>
    <row r="344" ht="15.75" customHeight="1">
      <c r="A344" s="5"/>
      <c r="B344" s="5"/>
      <c r="C344" s="5"/>
      <c r="D344" s="5"/>
      <c r="E344" s="5"/>
    </row>
    <row r="345" ht="15.75" customHeight="1">
      <c r="A345" s="5"/>
      <c r="B345" s="5"/>
      <c r="C345" s="5"/>
      <c r="D345" s="5"/>
      <c r="E345" s="5"/>
    </row>
    <row r="346" ht="15.75" customHeight="1">
      <c r="A346" s="5"/>
      <c r="B346" s="5"/>
      <c r="C346" s="5"/>
      <c r="D346" s="5"/>
      <c r="E346" s="5"/>
    </row>
    <row r="347" ht="15.75" customHeight="1">
      <c r="A347" s="5"/>
      <c r="B347" s="5"/>
      <c r="C347" s="5"/>
      <c r="D347" s="5"/>
      <c r="E347" s="5"/>
    </row>
    <row r="348" ht="15.75" customHeight="1">
      <c r="A348" s="5"/>
      <c r="B348" s="5"/>
      <c r="C348" s="5"/>
      <c r="D348" s="5"/>
      <c r="E348" s="5"/>
    </row>
    <row r="349" ht="15.75" customHeight="1">
      <c r="A349" s="5"/>
      <c r="B349" s="5"/>
      <c r="C349" s="5"/>
      <c r="D349" s="5"/>
      <c r="E349" s="5"/>
    </row>
    <row r="350" ht="15.75" customHeight="1">
      <c r="A350" s="5"/>
      <c r="B350" s="5"/>
      <c r="C350" s="5"/>
      <c r="D350" s="5"/>
      <c r="E350" s="5"/>
    </row>
    <row r="351" ht="15.75" customHeight="1">
      <c r="A351" s="5"/>
      <c r="B351" s="5"/>
      <c r="C351" s="5"/>
      <c r="D351" s="5"/>
      <c r="E351" s="5"/>
    </row>
    <row r="352" ht="15.75" customHeight="1">
      <c r="A352" s="5"/>
      <c r="B352" s="5"/>
      <c r="C352" s="5"/>
      <c r="D352" s="5"/>
      <c r="E352" s="5"/>
    </row>
    <row r="353" ht="15.75" customHeight="1">
      <c r="A353" s="5"/>
      <c r="B353" s="5"/>
      <c r="C353" s="5"/>
      <c r="D353" s="5"/>
      <c r="E353" s="5"/>
    </row>
    <row r="354" ht="15.75" customHeight="1">
      <c r="A354" s="5"/>
      <c r="B354" s="5"/>
      <c r="C354" s="5"/>
      <c r="D354" s="5"/>
      <c r="E354" s="5"/>
    </row>
    <row r="355" ht="15.75" customHeight="1">
      <c r="A355" s="5"/>
      <c r="B355" s="5"/>
      <c r="C355" s="5"/>
      <c r="D355" s="5"/>
      <c r="E355" s="5"/>
    </row>
    <row r="356" ht="15.75" customHeight="1">
      <c r="A356" s="5"/>
      <c r="B356" s="5"/>
      <c r="C356" s="5"/>
      <c r="D356" s="5"/>
      <c r="E356" s="5"/>
    </row>
    <row r="357" ht="15.75" customHeight="1">
      <c r="A357" s="5"/>
      <c r="B357" s="5"/>
      <c r="C357" s="5"/>
      <c r="D357" s="5"/>
      <c r="E357" s="5"/>
    </row>
    <row r="358" ht="15.75" customHeight="1">
      <c r="A358" s="5"/>
      <c r="B358" s="5"/>
      <c r="C358" s="5"/>
      <c r="D358" s="5"/>
      <c r="E358" s="5"/>
    </row>
    <row r="359" ht="15.75" customHeight="1">
      <c r="A359" s="5"/>
      <c r="B359" s="5"/>
      <c r="C359" s="5"/>
      <c r="D359" s="5"/>
      <c r="E359" s="5"/>
    </row>
    <row r="360" ht="15.75" customHeight="1">
      <c r="A360" s="5"/>
      <c r="B360" s="5"/>
      <c r="C360" s="5"/>
      <c r="D360" s="5"/>
      <c r="E360" s="5"/>
    </row>
    <row r="361" ht="15.75" customHeight="1">
      <c r="A361" s="5"/>
      <c r="B361" s="5"/>
      <c r="C361" s="5"/>
      <c r="D361" s="5"/>
      <c r="E361" s="5"/>
    </row>
    <row r="362" ht="15.75" customHeight="1">
      <c r="A362" s="5"/>
      <c r="B362" s="5"/>
      <c r="C362" s="5"/>
      <c r="D362" s="5"/>
      <c r="E362" s="5"/>
    </row>
    <row r="363" ht="15.75" customHeight="1">
      <c r="A363" s="5"/>
      <c r="B363" s="5"/>
      <c r="C363" s="5"/>
      <c r="D363" s="5"/>
      <c r="E363" s="5"/>
    </row>
    <row r="364" ht="15.75" customHeight="1">
      <c r="A364" s="5"/>
      <c r="B364" s="5"/>
      <c r="C364" s="5"/>
      <c r="D364" s="5"/>
      <c r="E364" s="5"/>
    </row>
    <row r="365" ht="15.75" customHeight="1">
      <c r="A365" s="5"/>
      <c r="B365" s="5"/>
      <c r="C365" s="5"/>
      <c r="D365" s="5"/>
      <c r="E365" s="5"/>
    </row>
    <row r="366" ht="15.75" customHeight="1">
      <c r="A366" s="5"/>
      <c r="B366" s="5"/>
      <c r="C366" s="5"/>
      <c r="D366" s="5"/>
      <c r="E366" s="5"/>
    </row>
    <row r="367" ht="15.75" customHeight="1">
      <c r="A367" s="5"/>
      <c r="B367" s="5"/>
      <c r="C367" s="5"/>
      <c r="D367" s="5"/>
      <c r="E367" s="5"/>
    </row>
    <row r="368" ht="15.75" customHeight="1">
      <c r="A368" s="5"/>
      <c r="B368" s="5"/>
      <c r="C368" s="5"/>
      <c r="D368" s="5"/>
      <c r="E368" s="5"/>
    </row>
    <row r="369" ht="15.75" customHeight="1">
      <c r="A369" s="5"/>
      <c r="B369" s="5"/>
      <c r="C369" s="5"/>
      <c r="D369" s="5"/>
      <c r="E369" s="5"/>
    </row>
    <row r="370" ht="15.75" customHeight="1">
      <c r="A370" s="5"/>
      <c r="B370" s="5"/>
      <c r="C370" s="5"/>
      <c r="D370" s="5"/>
      <c r="E370" s="5"/>
    </row>
    <row r="371" ht="15.75" customHeight="1">
      <c r="A371" s="5"/>
      <c r="B371" s="5"/>
      <c r="C371" s="5"/>
      <c r="D371" s="5"/>
      <c r="E371" s="5"/>
    </row>
    <row r="372" ht="15.75" customHeight="1">
      <c r="A372" s="5"/>
      <c r="B372" s="5"/>
      <c r="C372" s="5"/>
      <c r="D372" s="5"/>
      <c r="E372" s="5"/>
    </row>
    <row r="373" ht="15.75" customHeight="1">
      <c r="A373" s="5"/>
      <c r="B373" s="5"/>
      <c r="C373" s="5"/>
      <c r="D373" s="5"/>
      <c r="E373" s="5"/>
    </row>
    <row r="374" ht="15.75" customHeight="1">
      <c r="A374" s="5"/>
      <c r="B374" s="5"/>
      <c r="C374" s="5"/>
      <c r="D374" s="5"/>
      <c r="E374" s="5"/>
    </row>
    <row r="375" ht="15.75" customHeight="1">
      <c r="A375" s="5"/>
      <c r="B375" s="5"/>
      <c r="C375" s="5"/>
      <c r="D375" s="5"/>
      <c r="E375" s="5"/>
    </row>
    <row r="376" ht="15.75" customHeight="1">
      <c r="A376" s="5"/>
      <c r="B376" s="5"/>
      <c r="C376" s="5"/>
      <c r="D376" s="5"/>
      <c r="E376" s="5"/>
    </row>
    <row r="377" ht="15.75" customHeight="1">
      <c r="A377" s="5"/>
      <c r="B377" s="5"/>
      <c r="C377" s="5"/>
      <c r="D377" s="5"/>
      <c r="E377" s="5"/>
    </row>
    <row r="378" ht="15.75" customHeight="1">
      <c r="A378" s="5"/>
      <c r="B378" s="5"/>
      <c r="C378" s="5"/>
      <c r="D378" s="5"/>
      <c r="E378" s="5"/>
    </row>
    <row r="379" ht="15.75" customHeight="1">
      <c r="A379" s="5"/>
      <c r="B379" s="5"/>
      <c r="C379" s="5"/>
      <c r="D379" s="5"/>
      <c r="E379" s="5"/>
    </row>
    <row r="380" ht="15.75" customHeight="1">
      <c r="A380" s="5"/>
      <c r="B380" s="5"/>
      <c r="C380" s="5"/>
      <c r="D380" s="5"/>
      <c r="E380" s="5"/>
    </row>
    <row r="381" ht="15.75" customHeight="1">
      <c r="A381" s="5"/>
      <c r="B381" s="5"/>
      <c r="C381" s="5"/>
      <c r="D381" s="5"/>
      <c r="E381" s="5"/>
    </row>
    <row r="382" ht="15.75" customHeight="1">
      <c r="A382" s="5"/>
      <c r="B382" s="5"/>
      <c r="C382" s="5"/>
      <c r="D382" s="5"/>
      <c r="E382" s="5"/>
    </row>
    <row r="383" ht="15.75" customHeight="1">
      <c r="A383" s="5"/>
      <c r="B383" s="5"/>
      <c r="C383" s="5"/>
      <c r="D383" s="5"/>
      <c r="E383" s="5"/>
    </row>
    <row r="384" ht="15.75" customHeight="1">
      <c r="A384" s="5"/>
      <c r="B384" s="5"/>
      <c r="C384" s="5"/>
      <c r="D384" s="5"/>
      <c r="E384" s="5"/>
    </row>
    <row r="385" ht="15.75" customHeight="1">
      <c r="A385" s="5"/>
      <c r="B385" s="5"/>
      <c r="C385" s="5"/>
      <c r="D385" s="5"/>
      <c r="E385" s="5"/>
    </row>
    <row r="386" ht="15.75" customHeight="1">
      <c r="A386" s="5"/>
      <c r="B386" s="5"/>
      <c r="C386" s="5"/>
      <c r="D386" s="5"/>
      <c r="E386" s="5"/>
    </row>
    <row r="387" ht="15.75" customHeight="1">
      <c r="A387" s="5"/>
      <c r="B387" s="5"/>
      <c r="C387" s="5"/>
      <c r="D387" s="5"/>
      <c r="E387" s="5"/>
    </row>
    <row r="388" ht="15.75" customHeight="1">
      <c r="A388" s="5"/>
      <c r="B388" s="5"/>
      <c r="C388" s="5"/>
      <c r="D388" s="5"/>
      <c r="E388" s="5"/>
    </row>
    <row r="389" ht="15.75" customHeight="1">
      <c r="A389" s="5"/>
      <c r="B389" s="5"/>
      <c r="C389" s="5"/>
      <c r="D389" s="5"/>
      <c r="E389" s="5"/>
    </row>
    <row r="390" ht="15.75" customHeight="1">
      <c r="A390" s="5"/>
      <c r="B390" s="5"/>
      <c r="C390" s="5"/>
      <c r="D390" s="5"/>
      <c r="E390" s="5"/>
    </row>
    <row r="391" ht="15.75" customHeight="1">
      <c r="A391" s="5"/>
      <c r="B391" s="5"/>
      <c r="C391" s="5"/>
      <c r="D391" s="5"/>
      <c r="E391" s="5"/>
    </row>
    <row r="392" ht="15.75" customHeight="1">
      <c r="A392" s="5"/>
      <c r="B392" s="5"/>
      <c r="C392" s="5"/>
      <c r="D392" s="5"/>
      <c r="E392" s="5"/>
    </row>
    <row r="393" ht="15.75" customHeight="1">
      <c r="A393" s="5"/>
      <c r="B393" s="5"/>
      <c r="C393" s="5"/>
      <c r="D393" s="5"/>
      <c r="E393" s="5"/>
    </row>
    <row r="394" ht="15.75" customHeight="1">
      <c r="A394" s="5"/>
      <c r="B394" s="5"/>
      <c r="C394" s="5"/>
      <c r="D394" s="5"/>
      <c r="E394" s="5"/>
    </row>
    <row r="395" ht="15.75" customHeight="1">
      <c r="A395" s="5"/>
      <c r="B395" s="5"/>
      <c r="C395" s="5"/>
      <c r="D395" s="5"/>
      <c r="E395" s="5"/>
    </row>
    <row r="396" ht="15.75" customHeight="1">
      <c r="A396" s="5"/>
      <c r="B396" s="5"/>
      <c r="C396" s="5"/>
      <c r="D396" s="5"/>
      <c r="E396" s="5"/>
    </row>
    <row r="397" ht="15.75" customHeight="1">
      <c r="A397" s="5"/>
      <c r="B397" s="5"/>
      <c r="C397" s="5"/>
      <c r="D397" s="5"/>
      <c r="E397" s="5"/>
    </row>
    <row r="398" ht="15.75" customHeight="1">
      <c r="A398" s="5"/>
      <c r="B398" s="5"/>
      <c r="C398" s="5"/>
      <c r="D398" s="5"/>
      <c r="E398" s="5"/>
    </row>
    <row r="399" ht="15.75" customHeight="1">
      <c r="A399" s="5"/>
      <c r="B399" s="5"/>
      <c r="C399" s="5"/>
      <c r="D399" s="5"/>
      <c r="E399" s="5"/>
    </row>
    <row r="400" ht="15.75" customHeight="1">
      <c r="A400" s="5"/>
      <c r="B400" s="5"/>
      <c r="C400" s="5"/>
      <c r="D400" s="5"/>
      <c r="E400" s="5"/>
    </row>
    <row r="401" ht="15.75" customHeight="1">
      <c r="A401" s="5"/>
      <c r="B401" s="5"/>
      <c r="C401" s="5"/>
      <c r="D401" s="5"/>
      <c r="E401" s="5"/>
    </row>
    <row r="402" ht="15.75" customHeight="1">
      <c r="A402" s="5"/>
      <c r="B402" s="5"/>
      <c r="C402" s="5"/>
      <c r="D402" s="5"/>
      <c r="E402" s="5"/>
    </row>
    <row r="403" ht="15.75" customHeight="1">
      <c r="A403" s="5"/>
      <c r="B403" s="5"/>
      <c r="C403" s="5"/>
      <c r="D403" s="5"/>
      <c r="E403" s="5"/>
    </row>
    <row r="404" ht="15.75" customHeight="1">
      <c r="A404" s="5"/>
      <c r="B404" s="5"/>
      <c r="C404" s="5"/>
      <c r="D404" s="5"/>
      <c r="E404" s="5"/>
    </row>
    <row r="405" ht="15.75" customHeight="1">
      <c r="A405" s="5"/>
      <c r="B405" s="5"/>
      <c r="C405" s="5"/>
      <c r="D405" s="5"/>
      <c r="E405" s="5"/>
    </row>
    <row r="406" ht="15.75" customHeight="1">
      <c r="A406" s="5"/>
      <c r="B406" s="5"/>
      <c r="C406" s="5"/>
      <c r="D406" s="5"/>
      <c r="E406" s="5"/>
    </row>
    <row r="407" ht="15.75" customHeight="1">
      <c r="A407" s="5"/>
      <c r="B407" s="5"/>
      <c r="C407" s="5"/>
      <c r="D407" s="5"/>
      <c r="E407" s="5"/>
    </row>
    <row r="408" ht="15.75" customHeight="1">
      <c r="A408" s="5"/>
      <c r="B408" s="5"/>
      <c r="C408" s="5"/>
      <c r="D408" s="5"/>
      <c r="E408" s="5"/>
    </row>
    <row r="409" ht="15.75" customHeight="1">
      <c r="A409" s="5"/>
      <c r="B409" s="5"/>
      <c r="C409" s="5"/>
      <c r="D409" s="5"/>
      <c r="E409" s="5"/>
    </row>
    <row r="410" ht="15.75" customHeight="1">
      <c r="A410" s="5"/>
      <c r="B410" s="5"/>
      <c r="C410" s="5"/>
      <c r="D410" s="5"/>
      <c r="E410" s="5"/>
    </row>
    <row r="411" ht="15.75" customHeight="1">
      <c r="A411" s="5"/>
      <c r="B411" s="5"/>
      <c r="C411" s="5"/>
      <c r="D411" s="5"/>
      <c r="E411" s="5"/>
    </row>
    <row r="412" ht="15.75" customHeight="1">
      <c r="A412" s="5"/>
      <c r="B412" s="5"/>
      <c r="C412" s="5"/>
      <c r="D412" s="5"/>
      <c r="E412" s="5"/>
    </row>
    <row r="413" ht="15.75" customHeight="1">
      <c r="A413" s="5"/>
      <c r="B413" s="5"/>
      <c r="C413" s="5"/>
      <c r="D413" s="5"/>
      <c r="E413" s="5"/>
    </row>
    <row r="414" ht="15.75" customHeight="1">
      <c r="A414" s="5"/>
      <c r="B414" s="5"/>
      <c r="C414" s="5"/>
      <c r="D414" s="5"/>
      <c r="E414" s="5"/>
    </row>
    <row r="415" ht="15.75" customHeight="1">
      <c r="A415" s="5"/>
      <c r="B415" s="5"/>
      <c r="C415" s="5"/>
      <c r="D415" s="5"/>
      <c r="E415" s="5"/>
    </row>
    <row r="416" ht="15.75" customHeight="1">
      <c r="A416" s="5"/>
      <c r="B416" s="5"/>
      <c r="C416" s="5"/>
      <c r="D416" s="5"/>
      <c r="E416" s="5"/>
    </row>
    <row r="417" ht="15.75" customHeight="1">
      <c r="A417" s="5"/>
      <c r="B417" s="5"/>
      <c r="C417" s="5"/>
      <c r="D417" s="5"/>
      <c r="E417" s="5"/>
    </row>
    <row r="418" ht="15.75" customHeight="1">
      <c r="A418" s="5"/>
      <c r="B418" s="5"/>
      <c r="C418" s="5"/>
      <c r="D418" s="5"/>
      <c r="E418" s="5"/>
    </row>
    <row r="419" ht="15.75" customHeight="1">
      <c r="A419" s="5"/>
      <c r="B419" s="5"/>
      <c r="C419" s="5"/>
      <c r="D419" s="5"/>
      <c r="E419" s="5"/>
    </row>
    <row r="420" ht="15.75" customHeight="1">
      <c r="A420" s="5"/>
      <c r="B420" s="5"/>
      <c r="C420" s="5"/>
      <c r="D420" s="5"/>
      <c r="E420" s="5"/>
    </row>
    <row r="421" ht="15.75" customHeight="1">
      <c r="A421" s="5"/>
      <c r="B421" s="5"/>
      <c r="C421" s="5"/>
      <c r="D421" s="5"/>
      <c r="E421" s="5"/>
    </row>
    <row r="422" ht="15.75" customHeight="1">
      <c r="A422" s="5"/>
      <c r="B422" s="5"/>
      <c r="C422" s="5"/>
      <c r="D422" s="5"/>
      <c r="E422" s="5"/>
    </row>
    <row r="423" ht="15.75" customHeight="1">
      <c r="A423" s="5"/>
      <c r="B423" s="5"/>
      <c r="C423" s="5"/>
      <c r="D423" s="5"/>
      <c r="E423" s="5"/>
    </row>
    <row r="424" ht="15.75" customHeight="1">
      <c r="A424" s="5"/>
      <c r="B424" s="5"/>
      <c r="C424" s="5"/>
      <c r="D424" s="5"/>
      <c r="E424" s="5"/>
    </row>
    <row r="425" ht="15.75" customHeight="1">
      <c r="A425" s="5"/>
      <c r="B425" s="5"/>
      <c r="C425" s="5"/>
      <c r="D425" s="5"/>
      <c r="E425" s="5"/>
    </row>
    <row r="426" ht="15.75" customHeight="1">
      <c r="A426" s="5"/>
      <c r="B426" s="5"/>
      <c r="C426" s="5"/>
      <c r="D426" s="5"/>
      <c r="E426" s="5"/>
    </row>
    <row r="427" ht="15.75" customHeight="1">
      <c r="A427" s="5"/>
      <c r="B427" s="5"/>
      <c r="C427" s="5"/>
      <c r="D427" s="5"/>
      <c r="E427" s="5"/>
    </row>
    <row r="428" ht="15.75" customHeight="1">
      <c r="A428" s="5"/>
      <c r="B428" s="5"/>
      <c r="C428" s="5"/>
      <c r="D428" s="5"/>
      <c r="E428" s="5"/>
    </row>
    <row r="429" ht="15.75" customHeight="1">
      <c r="A429" s="5"/>
      <c r="B429" s="5"/>
      <c r="C429" s="5"/>
      <c r="D429" s="5"/>
      <c r="E429" s="5"/>
    </row>
    <row r="430" ht="15.75" customHeight="1">
      <c r="A430" s="5"/>
      <c r="B430" s="5"/>
      <c r="C430" s="5"/>
      <c r="D430" s="5"/>
      <c r="E430" s="5"/>
    </row>
    <row r="431" ht="15.75" customHeight="1">
      <c r="A431" s="5"/>
      <c r="B431" s="5"/>
      <c r="C431" s="5"/>
      <c r="D431" s="5"/>
      <c r="E431" s="5"/>
    </row>
    <row r="432" ht="15.75" customHeight="1">
      <c r="A432" s="5"/>
      <c r="B432" s="5"/>
      <c r="C432" s="5"/>
      <c r="D432" s="5"/>
      <c r="E432" s="5"/>
    </row>
    <row r="433" ht="15.75" customHeight="1">
      <c r="A433" s="5"/>
      <c r="B433" s="5"/>
      <c r="C433" s="5"/>
      <c r="D433" s="5"/>
      <c r="E433" s="5"/>
    </row>
    <row r="434" ht="15.75" customHeight="1">
      <c r="A434" s="5"/>
      <c r="B434" s="5"/>
      <c r="C434" s="5"/>
      <c r="D434" s="5"/>
      <c r="E434" s="5"/>
    </row>
    <row r="435" ht="15.75" customHeight="1">
      <c r="A435" s="5"/>
      <c r="B435" s="5"/>
      <c r="C435" s="5"/>
      <c r="D435" s="5"/>
      <c r="E435" s="5"/>
    </row>
    <row r="436" ht="15.75" customHeight="1">
      <c r="A436" s="5"/>
      <c r="B436" s="5"/>
      <c r="C436" s="5"/>
      <c r="D436" s="5"/>
      <c r="E436" s="5"/>
    </row>
    <row r="437" ht="15.75" customHeight="1">
      <c r="A437" s="5"/>
      <c r="B437" s="5"/>
      <c r="C437" s="5"/>
      <c r="D437" s="5"/>
      <c r="E437" s="5"/>
    </row>
    <row r="438" ht="15.75" customHeight="1">
      <c r="A438" s="5"/>
      <c r="B438" s="5"/>
      <c r="C438" s="5"/>
      <c r="D438" s="5"/>
      <c r="E438" s="5"/>
    </row>
    <row r="439" ht="15.75" customHeight="1">
      <c r="A439" s="5"/>
      <c r="B439" s="5"/>
      <c r="C439" s="5"/>
      <c r="D439" s="5"/>
      <c r="E439" s="5"/>
    </row>
    <row r="440" ht="15.75" customHeight="1">
      <c r="A440" s="5"/>
      <c r="B440" s="5"/>
      <c r="C440" s="5"/>
      <c r="D440" s="5"/>
      <c r="E440" s="5"/>
    </row>
    <row r="441" ht="15.75" customHeight="1">
      <c r="A441" s="5"/>
      <c r="B441" s="5"/>
      <c r="C441" s="5"/>
      <c r="D441" s="5"/>
      <c r="E441" s="5"/>
    </row>
    <row r="442" ht="15.75" customHeight="1">
      <c r="A442" s="5"/>
      <c r="B442" s="5"/>
      <c r="C442" s="5"/>
      <c r="D442" s="5"/>
      <c r="E442" s="5"/>
    </row>
    <row r="443" ht="15.75" customHeight="1">
      <c r="A443" s="5"/>
      <c r="B443" s="5"/>
      <c r="C443" s="5"/>
      <c r="D443" s="5"/>
      <c r="E443" s="5"/>
    </row>
    <row r="444" ht="15.75" customHeight="1">
      <c r="A444" s="5"/>
      <c r="B444" s="5"/>
      <c r="C444" s="5"/>
      <c r="D444" s="5"/>
      <c r="E444" s="5"/>
    </row>
    <row r="445" ht="15.75" customHeight="1">
      <c r="A445" s="5"/>
      <c r="B445" s="5"/>
      <c r="C445" s="5"/>
      <c r="D445" s="5"/>
      <c r="E445" s="5"/>
    </row>
    <row r="446" ht="15.75" customHeight="1">
      <c r="A446" s="5"/>
      <c r="B446" s="5"/>
      <c r="C446" s="5"/>
      <c r="D446" s="5"/>
      <c r="E446" s="5"/>
    </row>
    <row r="447" ht="15.75" customHeight="1">
      <c r="A447" s="5"/>
      <c r="B447" s="5"/>
      <c r="C447" s="5"/>
      <c r="D447" s="5"/>
      <c r="E447" s="5"/>
    </row>
    <row r="448" ht="15.75" customHeight="1">
      <c r="A448" s="5"/>
      <c r="B448" s="5"/>
      <c r="C448" s="5"/>
      <c r="D448" s="5"/>
      <c r="E448" s="5"/>
    </row>
    <row r="449" ht="15.75" customHeight="1">
      <c r="A449" s="5"/>
      <c r="B449" s="5"/>
      <c r="C449" s="5"/>
      <c r="D449" s="5"/>
      <c r="E449" s="5"/>
    </row>
    <row r="450" ht="15.75" customHeight="1">
      <c r="A450" s="5"/>
      <c r="B450" s="5"/>
      <c r="C450" s="5"/>
      <c r="D450" s="5"/>
      <c r="E450" s="5"/>
    </row>
    <row r="451" ht="15.75" customHeight="1">
      <c r="A451" s="5"/>
      <c r="B451" s="5"/>
      <c r="C451" s="5"/>
      <c r="D451" s="5"/>
      <c r="E451" s="5"/>
    </row>
    <row r="452" ht="15.75" customHeight="1">
      <c r="A452" s="5"/>
      <c r="B452" s="5"/>
      <c r="C452" s="5"/>
      <c r="D452" s="5"/>
      <c r="E452" s="5"/>
    </row>
    <row r="453" ht="15.75" customHeight="1">
      <c r="A453" s="5"/>
      <c r="B453" s="5"/>
      <c r="C453" s="5"/>
      <c r="D453" s="5"/>
      <c r="E453" s="5"/>
    </row>
    <row r="454" ht="15.75" customHeight="1">
      <c r="A454" s="5"/>
      <c r="B454" s="5"/>
      <c r="C454" s="5"/>
      <c r="D454" s="5"/>
      <c r="E454" s="5"/>
    </row>
    <row r="455" ht="15.75" customHeight="1">
      <c r="A455" s="5"/>
      <c r="B455" s="5"/>
      <c r="C455" s="5"/>
      <c r="D455" s="5"/>
      <c r="E455" s="5"/>
    </row>
    <row r="456" ht="15.75" customHeight="1">
      <c r="A456" s="5"/>
      <c r="B456" s="5"/>
      <c r="C456" s="5"/>
      <c r="D456" s="5"/>
      <c r="E456" s="5"/>
    </row>
    <row r="457" ht="15.75" customHeight="1">
      <c r="A457" s="5"/>
      <c r="B457" s="5"/>
      <c r="C457" s="5"/>
      <c r="D457" s="5"/>
      <c r="E457" s="5"/>
    </row>
    <row r="458" ht="15.75" customHeight="1">
      <c r="A458" s="5"/>
      <c r="B458" s="5"/>
      <c r="C458" s="5"/>
      <c r="D458" s="5"/>
      <c r="E458" s="5"/>
    </row>
    <row r="459" ht="15.75" customHeight="1">
      <c r="A459" s="5"/>
      <c r="B459" s="5"/>
      <c r="C459" s="5"/>
      <c r="D459" s="5"/>
      <c r="E459" s="5"/>
    </row>
    <row r="460" ht="15.75" customHeight="1">
      <c r="A460" s="5"/>
      <c r="B460" s="5"/>
      <c r="C460" s="5"/>
      <c r="D460" s="5"/>
      <c r="E460" s="5"/>
    </row>
    <row r="461" ht="15.75" customHeight="1">
      <c r="A461" s="5"/>
      <c r="B461" s="5"/>
      <c r="C461" s="5"/>
      <c r="D461" s="5"/>
      <c r="E461" s="5"/>
    </row>
    <row r="462" ht="15.75" customHeight="1">
      <c r="A462" s="5"/>
      <c r="B462" s="5"/>
      <c r="C462" s="5"/>
      <c r="D462" s="5"/>
      <c r="E462" s="5"/>
    </row>
    <row r="463" ht="15.75" customHeight="1">
      <c r="A463" s="5"/>
      <c r="B463" s="5"/>
      <c r="C463" s="5"/>
      <c r="D463" s="5"/>
      <c r="E463" s="5"/>
    </row>
    <row r="464" ht="15.75" customHeight="1">
      <c r="A464" s="5"/>
      <c r="B464" s="5"/>
      <c r="C464" s="5"/>
      <c r="D464" s="5"/>
      <c r="E464" s="5"/>
    </row>
    <row r="465" ht="15.75" customHeight="1">
      <c r="A465" s="5"/>
      <c r="B465" s="5"/>
      <c r="C465" s="5"/>
      <c r="D465" s="5"/>
      <c r="E465" s="5"/>
    </row>
    <row r="466" ht="15.75" customHeight="1">
      <c r="A466" s="5"/>
      <c r="B466" s="5"/>
      <c r="C466" s="5"/>
      <c r="D466" s="5"/>
      <c r="E466" s="5"/>
    </row>
    <row r="467" ht="15.75" customHeight="1">
      <c r="A467" s="5"/>
      <c r="B467" s="5"/>
      <c r="C467" s="5"/>
      <c r="D467" s="5"/>
      <c r="E467" s="5"/>
    </row>
    <row r="468" ht="15.75" customHeight="1">
      <c r="A468" s="5"/>
      <c r="B468" s="5"/>
      <c r="C468" s="5"/>
      <c r="D468" s="5"/>
      <c r="E468" s="5"/>
    </row>
    <row r="469" ht="15.75" customHeight="1">
      <c r="A469" s="5"/>
      <c r="B469" s="5"/>
      <c r="C469" s="5"/>
      <c r="D469" s="5"/>
      <c r="E469" s="5"/>
    </row>
    <row r="470" ht="15.75" customHeight="1">
      <c r="A470" s="5"/>
      <c r="B470" s="5"/>
      <c r="C470" s="5"/>
      <c r="D470" s="5"/>
      <c r="E470" s="5"/>
    </row>
    <row r="471" ht="15.75" customHeight="1">
      <c r="A471" s="5"/>
      <c r="B471" s="5"/>
      <c r="C471" s="5"/>
      <c r="D471" s="5"/>
      <c r="E471" s="5"/>
    </row>
    <row r="472" ht="15.75" customHeight="1">
      <c r="A472" s="5"/>
      <c r="B472" s="5"/>
      <c r="C472" s="5"/>
      <c r="D472" s="5"/>
      <c r="E472" s="5"/>
    </row>
    <row r="473" ht="15.75" customHeight="1">
      <c r="A473" s="5"/>
      <c r="B473" s="5"/>
      <c r="C473" s="5"/>
      <c r="D473" s="5"/>
      <c r="E473" s="5"/>
    </row>
    <row r="474" ht="15.75" customHeight="1">
      <c r="A474" s="5"/>
      <c r="B474" s="5"/>
      <c r="C474" s="5"/>
      <c r="D474" s="5"/>
      <c r="E474" s="5"/>
    </row>
    <row r="475" ht="15.75" customHeight="1">
      <c r="A475" s="5"/>
      <c r="B475" s="5"/>
      <c r="C475" s="5"/>
      <c r="D475" s="5"/>
      <c r="E475" s="5"/>
    </row>
    <row r="476" ht="15.75" customHeight="1">
      <c r="A476" s="5"/>
      <c r="B476" s="5"/>
      <c r="C476" s="5"/>
      <c r="D476" s="5"/>
      <c r="E476" s="5"/>
    </row>
    <row r="477" ht="15.75" customHeight="1">
      <c r="A477" s="5"/>
      <c r="B477" s="5"/>
      <c r="C477" s="5"/>
      <c r="D477" s="5"/>
      <c r="E477" s="5"/>
    </row>
    <row r="478" ht="15.75" customHeight="1">
      <c r="A478" s="5"/>
      <c r="B478" s="5"/>
      <c r="C478" s="5"/>
      <c r="D478" s="5"/>
      <c r="E478" s="5"/>
    </row>
    <row r="479" ht="15.75" customHeight="1">
      <c r="A479" s="5"/>
      <c r="B479" s="5"/>
      <c r="C479" s="5"/>
      <c r="D479" s="5"/>
      <c r="E479" s="5"/>
    </row>
    <row r="480" ht="15.75" customHeight="1">
      <c r="A480" s="5"/>
      <c r="B480" s="5"/>
      <c r="C480" s="5"/>
      <c r="D480" s="5"/>
      <c r="E480" s="5"/>
    </row>
    <row r="481" ht="15.75" customHeight="1">
      <c r="A481" s="5"/>
      <c r="B481" s="5"/>
      <c r="C481" s="5"/>
      <c r="D481" s="5"/>
      <c r="E481" s="5"/>
    </row>
    <row r="482" ht="15.75" customHeight="1">
      <c r="A482" s="5"/>
      <c r="B482" s="5"/>
      <c r="C482" s="5"/>
      <c r="D482" s="5"/>
      <c r="E482" s="5"/>
    </row>
    <row r="483" ht="15.75" customHeight="1">
      <c r="A483" s="5"/>
      <c r="B483" s="5"/>
      <c r="C483" s="5"/>
      <c r="D483" s="5"/>
      <c r="E483" s="5"/>
    </row>
    <row r="484" ht="15.75" customHeight="1">
      <c r="A484" s="5"/>
      <c r="B484" s="5"/>
      <c r="C484" s="5"/>
      <c r="D484" s="5"/>
      <c r="E484" s="5"/>
    </row>
    <row r="485" ht="15.75" customHeight="1">
      <c r="A485" s="5"/>
      <c r="B485" s="5"/>
      <c r="C485" s="5"/>
      <c r="D485" s="5"/>
      <c r="E485" s="5"/>
    </row>
    <row r="486" ht="15.75" customHeight="1">
      <c r="A486" s="5"/>
      <c r="B486" s="5"/>
      <c r="C486" s="5"/>
      <c r="D486" s="5"/>
      <c r="E486" s="5"/>
    </row>
    <row r="487" ht="15.75" customHeight="1">
      <c r="A487" s="5"/>
      <c r="B487" s="5"/>
      <c r="C487" s="5"/>
      <c r="D487" s="5"/>
      <c r="E487" s="5"/>
    </row>
    <row r="488" ht="15.75" customHeight="1">
      <c r="A488" s="5"/>
      <c r="B488" s="5"/>
      <c r="C488" s="5"/>
      <c r="D488" s="5"/>
      <c r="E488" s="5"/>
    </row>
    <row r="489" ht="15.75" customHeight="1">
      <c r="A489" s="5"/>
      <c r="B489" s="5"/>
      <c r="C489" s="5"/>
      <c r="D489" s="5"/>
      <c r="E489" s="5"/>
    </row>
    <row r="490" ht="15.75" customHeight="1">
      <c r="A490" s="5"/>
      <c r="B490" s="5"/>
      <c r="C490" s="5"/>
      <c r="D490" s="5"/>
      <c r="E490" s="5"/>
    </row>
    <row r="491" ht="15.75" customHeight="1">
      <c r="A491" s="5"/>
      <c r="B491" s="5"/>
      <c r="C491" s="5"/>
      <c r="D491" s="5"/>
      <c r="E491" s="5"/>
    </row>
    <row r="492" ht="15.75" customHeight="1">
      <c r="A492" s="5"/>
      <c r="B492" s="5"/>
      <c r="C492" s="5"/>
      <c r="D492" s="5"/>
      <c r="E492" s="5"/>
    </row>
    <row r="493" ht="15.75" customHeight="1">
      <c r="A493" s="5"/>
      <c r="B493" s="5"/>
      <c r="C493" s="5"/>
      <c r="D493" s="5"/>
      <c r="E493" s="5"/>
    </row>
    <row r="494" ht="15.75" customHeight="1">
      <c r="A494" s="5"/>
      <c r="B494" s="5"/>
      <c r="C494" s="5"/>
      <c r="D494" s="5"/>
      <c r="E494" s="5"/>
    </row>
    <row r="495" ht="15.75" customHeight="1">
      <c r="A495" s="5"/>
      <c r="B495" s="5"/>
      <c r="C495" s="5"/>
      <c r="D495" s="5"/>
      <c r="E495" s="5"/>
    </row>
    <row r="496" ht="15.75" customHeight="1">
      <c r="A496" s="5"/>
      <c r="B496" s="5"/>
      <c r="C496" s="5"/>
      <c r="D496" s="5"/>
      <c r="E496" s="5"/>
    </row>
    <row r="497" ht="15.75" customHeight="1">
      <c r="A497" s="5"/>
      <c r="B497" s="5"/>
      <c r="C497" s="5"/>
      <c r="D497" s="5"/>
      <c r="E497" s="5"/>
    </row>
    <row r="498" ht="15.75" customHeight="1">
      <c r="A498" s="5"/>
      <c r="B498" s="5"/>
      <c r="C498" s="5"/>
      <c r="D498" s="5"/>
      <c r="E498" s="5"/>
    </row>
    <row r="499" ht="15.75" customHeight="1">
      <c r="A499" s="5"/>
      <c r="B499" s="5"/>
      <c r="C499" s="5"/>
      <c r="D499" s="5"/>
      <c r="E499" s="5"/>
    </row>
    <row r="500" ht="15.75" customHeight="1">
      <c r="A500" s="5"/>
      <c r="B500" s="5"/>
      <c r="C500" s="5"/>
      <c r="D500" s="5"/>
      <c r="E500" s="5"/>
    </row>
    <row r="501" ht="15.75" customHeight="1">
      <c r="A501" s="5"/>
      <c r="B501" s="5"/>
      <c r="C501" s="5"/>
      <c r="D501" s="5"/>
      <c r="E501" s="5"/>
    </row>
    <row r="502" ht="15.75" customHeight="1">
      <c r="A502" s="5"/>
      <c r="B502" s="5"/>
      <c r="C502" s="5"/>
      <c r="D502" s="5"/>
      <c r="E502" s="5"/>
    </row>
    <row r="503" ht="15.75" customHeight="1">
      <c r="A503" s="5"/>
      <c r="B503" s="5"/>
      <c r="C503" s="5"/>
      <c r="D503" s="5"/>
      <c r="E503" s="5"/>
    </row>
    <row r="504" ht="15.75" customHeight="1">
      <c r="A504" s="5"/>
      <c r="B504" s="5"/>
      <c r="C504" s="5"/>
      <c r="D504" s="5"/>
      <c r="E504" s="5"/>
    </row>
    <row r="505" ht="15.75" customHeight="1">
      <c r="A505" s="5"/>
      <c r="B505" s="5"/>
      <c r="C505" s="5"/>
      <c r="D505" s="5"/>
      <c r="E505" s="5"/>
    </row>
    <row r="506" ht="15.75" customHeight="1">
      <c r="A506" s="5"/>
      <c r="B506" s="5"/>
      <c r="C506" s="5"/>
      <c r="D506" s="5"/>
      <c r="E506" s="5"/>
    </row>
    <row r="507" ht="15.75" customHeight="1">
      <c r="A507" s="5"/>
      <c r="B507" s="5"/>
      <c r="C507" s="5"/>
      <c r="D507" s="5"/>
      <c r="E507" s="5"/>
    </row>
    <row r="508" ht="15.75" customHeight="1">
      <c r="A508" s="5"/>
      <c r="B508" s="5"/>
      <c r="C508" s="5"/>
      <c r="D508" s="5"/>
      <c r="E508" s="5"/>
    </row>
    <row r="509" ht="15.75" customHeight="1">
      <c r="A509" s="5"/>
      <c r="B509" s="5"/>
      <c r="C509" s="5"/>
      <c r="D509" s="5"/>
      <c r="E509" s="5"/>
    </row>
    <row r="510" ht="15.75" customHeight="1">
      <c r="A510" s="5"/>
      <c r="B510" s="5"/>
      <c r="C510" s="5"/>
      <c r="D510" s="5"/>
      <c r="E510" s="5"/>
    </row>
    <row r="511" ht="15.75" customHeight="1">
      <c r="A511" s="5"/>
      <c r="B511" s="5"/>
      <c r="C511" s="5"/>
      <c r="D511" s="5"/>
      <c r="E511" s="5"/>
    </row>
    <row r="512" ht="15.75" customHeight="1">
      <c r="A512" s="5"/>
      <c r="B512" s="5"/>
      <c r="C512" s="5"/>
      <c r="D512" s="5"/>
      <c r="E512" s="5"/>
    </row>
    <row r="513" ht="15.75" customHeight="1">
      <c r="A513" s="5"/>
      <c r="B513" s="5"/>
      <c r="C513" s="5"/>
      <c r="D513" s="5"/>
      <c r="E513" s="5"/>
    </row>
    <row r="514" ht="15.75" customHeight="1">
      <c r="A514" s="5"/>
      <c r="B514" s="5"/>
      <c r="C514" s="5"/>
      <c r="D514" s="5"/>
      <c r="E514" s="5"/>
    </row>
    <row r="515" ht="15.75" customHeight="1">
      <c r="A515" s="5"/>
      <c r="B515" s="5"/>
      <c r="C515" s="5"/>
      <c r="D515" s="5"/>
      <c r="E515" s="5"/>
    </row>
    <row r="516" ht="15.75" customHeight="1">
      <c r="A516" s="5"/>
      <c r="B516" s="5"/>
      <c r="C516" s="5"/>
      <c r="D516" s="5"/>
      <c r="E516" s="5"/>
    </row>
    <row r="517" ht="15.75" customHeight="1">
      <c r="A517" s="5"/>
      <c r="B517" s="5"/>
      <c r="C517" s="5"/>
      <c r="D517" s="5"/>
      <c r="E517" s="5"/>
    </row>
    <row r="518" ht="15.75" customHeight="1">
      <c r="A518" s="5"/>
      <c r="B518" s="5"/>
      <c r="C518" s="5"/>
      <c r="D518" s="5"/>
      <c r="E518" s="5"/>
    </row>
    <row r="519" ht="15.75" customHeight="1">
      <c r="A519" s="5"/>
      <c r="B519" s="5"/>
      <c r="C519" s="5"/>
      <c r="D519" s="5"/>
      <c r="E519" s="5"/>
    </row>
    <row r="520" ht="15.75" customHeight="1">
      <c r="A520" s="5"/>
      <c r="B520" s="5"/>
      <c r="C520" s="5"/>
      <c r="D520" s="5"/>
      <c r="E520" s="5"/>
    </row>
    <row r="521" ht="15.75" customHeight="1">
      <c r="A521" s="5"/>
      <c r="B521" s="5"/>
      <c r="C521" s="5"/>
      <c r="D521" s="5"/>
      <c r="E521" s="5"/>
    </row>
    <row r="522" ht="15.75" customHeight="1">
      <c r="A522" s="5"/>
      <c r="B522" s="5"/>
      <c r="C522" s="5"/>
      <c r="D522" s="5"/>
      <c r="E522" s="5"/>
    </row>
    <row r="523" ht="15.75" customHeight="1">
      <c r="A523" s="5"/>
      <c r="B523" s="5"/>
      <c r="C523" s="5"/>
      <c r="D523" s="5"/>
      <c r="E523" s="5"/>
    </row>
    <row r="524" ht="15.75" customHeight="1">
      <c r="A524" s="5"/>
      <c r="B524" s="5"/>
      <c r="C524" s="5"/>
      <c r="D524" s="5"/>
      <c r="E524" s="5"/>
    </row>
    <row r="525" ht="15.75" customHeight="1">
      <c r="A525" s="5"/>
      <c r="B525" s="5"/>
      <c r="C525" s="5"/>
      <c r="D525" s="5"/>
      <c r="E525" s="5"/>
    </row>
    <row r="526" ht="15.75" customHeight="1">
      <c r="A526" s="5"/>
      <c r="B526" s="5"/>
      <c r="C526" s="5"/>
      <c r="D526" s="5"/>
      <c r="E526" s="5"/>
    </row>
    <row r="527" ht="15.75" customHeight="1">
      <c r="A527" s="5"/>
      <c r="B527" s="5"/>
      <c r="C527" s="5"/>
      <c r="D527" s="5"/>
      <c r="E527" s="5"/>
    </row>
    <row r="528" ht="15.75" customHeight="1">
      <c r="A528" s="5"/>
      <c r="B528" s="5"/>
      <c r="C528" s="5"/>
      <c r="D528" s="5"/>
      <c r="E528" s="5"/>
    </row>
    <row r="529" ht="15.75" customHeight="1">
      <c r="A529" s="5"/>
      <c r="B529" s="5"/>
      <c r="C529" s="5"/>
      <c r="D529" s="5"/>
      <c r="E529" s="5"/>
    </row>
    <row r="530" ht="15.75" customHeight="1">
      <c r="A530" s="5"/>
      <c r="B530" s="5"/>
      <c r="C530" s="5"/>
      <c r="D530" s="5"/>
      <c r="E530" s="5"/>
    </row>
    <row r="531" ht="15.75" customHeight="1">
      <c r="A531" s="5"/>
      <c r="B531" s="5"/>
      <c r="C531" s="5"/>
      <c r="D531" s="5"/>
      <c r="E531" s="5"/>
    </row>
    <row r="532" ht="15.75" customHeight="1">
      <c r="A532" s="5"/>
      <c r="B532" s="5"/>
      <c r="C532" s="5"/>
      <c r="D532" s="5"/>
      <c r="E532" s="5"/>
    </row>
    <row r="533" ht="15.75" customHeight="1">
      <c r="A533" s="5"/>
      <c r="B533" s="5"/>
      <c r="C533" s="5"/>
      <c r="D533" s="5"/>
      <c r="E533" s="5"/>
    </row>
    <row r="534" ht="15.75" customHeight="1">
      <c r="A534" s="5"/>
      <c r="B534" s="5"/>
      <c r="C534" s="5"/>
      <c r="D534" s="5"/>
      <c r="E534" s="5"/>
    </row>
    <row r="535" ht="15.75" customHeight="1">
      <c r="A535" s="5"/>
      <c r="B535" s="5"/>
      <c r="C535" s="5"/>
      <c r="D535" s="5"/>
      <c r="E535" s="5"/>
    </row>
    <row r="536" ht="15.75" customHeight="1">
      <c r="A536" s="5"/>
      <c r="B536" s="5"/>
      <c r="C536" s="5"/>
      <c r="D536" s="5"/>
      <c r="E536" s="5"/>
    </row>
    <row r="537" ht="15.75" customHeight="1">
      <c r="A537" s="5"/>
      <c r="B537" s="5"/>
      <c r="C537" s="5"/>
      <c r="D537" s="5"/>
      <c r="E537" s="5"/>
    </row>
    <row r="538" ht="15.75" customHeight="1">
      <c r="A538" s="5"/>
      <c r="B538" s="5"/>
      <c r="C538" s="5"/>
      <c r="D538" s="5"/>
      <c r="E538" s="5"/>
    </row>
    <row r="539" ht="15.75" customHeight="1">
      <c r="A539" s="5"/>
      <c r="B539" s="5"/>
      <c r="C539" s="5"/>
      <c r="D539" s="5"/>
      <c r="E539" s="5"/>
    </row>
    <row r="540" ht="15.75" customHeight="1">
      <c r="A540" s="5"/>
      <c r="B540" s="5"/>
      <c r="C540" s="5"/>
      <c r="D540" s="5"/>
      <c r="E540" s="5"/>
    </row>
    <row r="541" ht="15.75" customHeight="1">
      <c r="A541" s="5"/>
      <c r="B541" s="5"/>
      <c r="C541" s="5"/>
      <c r="D541" s="5"/>
      <c r="E541" s="5"/>
    </row>
    <row r="542" ht="15.75" customHeight="1">
      <c r="A542" s="5"/>
      <c r="B542" s="5"/>
      <c r="C542" s="5"/>
      <c r="D542" s="5"/>
      <c r="E542" s="5"/>
    </row>
    <row r="543" ht="15.75" customHeight="1">
      <c r="A543" s="5"/>
      <c r="B543" s="5"/>
      <c r="C543" s="5"/>
      <c r="D543" s="5"/>
      <c r="E543" s="5"/>
    </row>
    <row r="544" ht="15.75" customHeight="1">
      <c r="A544" s="5"/>
      <c r="B544" s="5"/>
      <c r="C544" s="5"/>
      <c r="D544" s="5"/>
      <c r="E544" s="5"/>
    </row>
    <row r="545" ht="15.75" customHeight="1">
      <c r="A545" s="5"/>
      <c r="B545" s="5"/>
      <c r="C545" s="5"/>
      <c r="D545" s="5"/>
      <c r="E545" s="5"/>
    </row>
    <row r="546" ht="15.75" customHeight="1">
      <c r="A546" s="5"/>
      <c r="B546" s="5"/>
      <c r="C546" s="5"/>
      <c r="D546" s="5"/>
      <c r="E546" s="5"/>
    </row>
    <row r="547" ht="15.75" customHeight="1">
      <c r="A547" s="5"/>
      <c r="B547" s="5"/>
      <c r="C547" s="5"/>
      <c r="D547" s="5"/>
      <c r="E547" s="5"/>
    </row>
    <row r="548" ht="15.75" customHeight="1">
      <c r="A548" s="5"/>
      <c r="B548" s="5"/>
      <c r="C548" s="5"/>
      <c r="D548" s="5"/>
      <c r="E548" s="5"/>
    </row>
    <row r="549" ht="15.75" customHeight="1">
      <c r="A549" s="5"/>
      <c r="B549" s="5"/>
      <c r="C549" s="5"/>
      <c r="D549" s="5"/>
      <c r="E549" s="5"/>
    </row>
    <row r="550" ht="15.75" customHeight="1">
      <c r="A550" s="5"/>
      <c r="B550" s="5"/>
      <c r="C550" s="5"/>
      <c r="D550" s="5"/>
      <c r="E550" s="5"/>
    </row>
    <row r="551" ht="15.75" customHeight="1">
      <c r="A551" s="5"/>
      <c r="B551" s="5"/>
      <c r="C551" s="5"/>
      <c r="D551" s="5"/>
      <c r="E551" s="5"/>
    </row>
    <row r="552" ht="15.75" customHeight="1">
      <c r="A552" s="5"/>
      <c r="B552" s="5"/>
      <c r="C552" s="5"/>
      <c r="D552" s="5"/>
      <c r="E552" s="5"/>
    </row>
    <row r="553" ht="15.75" customHeight="1">
      <c r="A553" s="5"/>
      <c r="B553" s="5"/>
      <c r="C553" s="5"/>
      <c r="D553" s="5"/>
      <c r="E553" s="5"/>
    </row>
    <row r="554" ht="15.75" customHeight="1">
      <c r="A554" s="5"/>
      <c r="B554" s="5"/>
      <c r="C554" s="5"/>
      <c r="D554" s="5"/>
      <c r="E554" s="5"/>
    </row>
    <row r="555" ht="15.75" customHeight="1">
      <c r="A555" s="5"/>
      <c r="B555" s="5"/>
      <c r="C555" s="5"/>
      <c r="D555" s="5"/>
      <c r="E555" s="5"/>
    </row>
    <row r="556" ht="15.75" customHeight="1">
      <c r="A556" s="5"/>
      <c r="B556" s="5"/>
      <c r="C556" s="5"/>
      <c r="D556" s="5"/>
      <c r="E556" s="5"/>
    </row>
    <row r="557" ht="15.75" customHeight="1">
      <c r="A557" s="5"/>
      <c r="B557" s="5"/>
      <c r="C557" s="5"/>
      <c r="D557" s="5"/>
      <c r="E557" s="5"/>
    </row>
    <row r="558" ht="15.75" customHeight="1">
      <c r="A558" s="5"/>
      <c r="B558" s="5"/>
      <c r="C558" s="5"/>
      <c r="D558" s="5"/>
      <c r="E558" s="5"/>
    </row>
    <row r="559" ht="15.75" customHeight="1">
      <c r="A559" s="5"/>
      <c r="B559" s="5"/>
      <c r="C559" s="5"/>
      <c r="D559" s="5"/>
      <c r="E559" s="5"/>
    </row>
    <row r="560" ht="15.75" customHeight="1">
      <c r="A560" s="5"/>
      <c r="B560" s="5"/>
      <c r="C560" s="5"/>
      <c r="D560" s="5"/>
      <c r="E560" s="5"/>
    </row>
    <row r="561" ht="15.75" customHeight="1">
      <c r="A561" s="5"/>
      <c r="B561" s="5"/>
      <c r="C561" s="5"/>
      <c r="D561" s="5"/>
      <c r="E561" s="5"/>
    </row>
    <row r="562" ht="15.75" customHeight="1">
      <c r="A562" s="5"/>
      <c r="B562" s="5"/>
      <c r="C562" s="5"/>
      <c r="D562" s="5"/>
      <c r="E562" s="5"/>
    </row>
    <row r="563" ht="15.75" customHeight="1">
      <c r="A563" s="5"/>
      <c r="B563" s="5"/>
      <c r="C563" s="5"/>
      <c r="D563" s="5"/>
      <c r="E563" s="5"/>
    </row>
    <row r="564" ht="15.75" customHeight="1">
      <c r="A564" s="5"/>
      <c r="B564" s="5"/>
      <c r="C564" s="5"/>
      <c r="D564" s="5"/>
      <c r="E564" s="5"/>
    </row>
    <row r="565" ht="15.75" customHeight="1">
      <c r="A565" s="5"/>
      <c r="B565" s="5"/>
      <c r="C565" s="5"/>
      <c r="D565" s="5"/>
      <c r="E565" s="5"/>
    </row>
    <row r="566" ht="15.75" customHeight="1">
      <c r="A566" s="5"/>
      <c r="B566" s="5"/>
      <c r="C566" s="5"/>
      <c r="D566" s="5"/>
      <c r="E566" s="5"/>
    </row>
    <row r="567" ht="15.75" customHeight="1">
      <c r="A567" s="5"/>
      <c r="B567" s="5"/>
      <c r="C567" s="5"/>
      <c r="D567" s="5"/>
      <c r="E567" s="5"/>
    </row>
    <row r="568" ht="15.75" customHeight="1">
      <c r="A568" s="5"/>
      <c r="B568" s="5"/>
      <c r="C568" s="5"/>
      <c r="D568" s="5"/>
      <c r="E568" s="5"/>
    </row>
    <row r="569" ht="15.75" customHeight="1">
      <c r="A569" s="5"/>
      <c r="B569" s="5"/>
      <c r="C569" s="5"/>
      <c r="D569" s="5"/>
      <c r="E569" s="5"/>
    </row>
    <row r="570" ht="15.75" customHeight="1">
      <c r="A570" s="5"/>
      <c r="B570" s="5"/>
      <c r="C570" s="5"/>
      <c r="D570" s="5"/>
      <c r="E570" s="5"/>
    </row>
    <row r="571" ht="15.75" customHeight="1">
      <c r="A571" s="5"/>
      <c r="B571" s="5"/>
      <c r="C571" s="5"/>
      <c r="D571" s="5"/>
      <c r="E571" s="5"/>
    </row>
    <row r="572" ht="15.75" customHeight="1">
      <c r="A572" s="5"/>
      <c r="B572" s="5"/>
      <c r="C572" s="5"/>
      <c r="D572" s="5"/>
      <c r="E572" s="5"/>
    </row>
    <row r="573" ht="15.75" customHeight="1">
      <c r="A573" s="5"/>
      <c r="B573" s="5"/>
      <c r="C573" s="5"/>
      <c r="D573" s="5"/>
      <c r="E573" s="5"/>
    </row>
    <row r="574" ht="15.75" customHeight="1">
      <c r="A574" s="5"/>
      <c r="B574" s="5"/>
      <c r="C574" s="5"/>
      <c r="D574" s="5"/>
      <c r="E574" s="5"/>
    </row>
    <row r="575" ht="15.75" customHeight="1">
      <c r="A575" s="5"/>
      <c r="B575" s="5"/>
      <c r="C575" s="5"/>
      <c r="D575" s="5"/>
      <c r="E575" s="5"/>
    </row>
    <row r="576" ht="15.75" customHeight="1">
      <c r="A576" s="5"/>
      <c r="B576" s="5"/>
      <c r="C576" s="5"/>
      <c r="D576" s="5"/>
      <c r="E576" s="5"/>
    </row>
    <row r="577" ht="15.75" customHeight="1">
      <c r="A577" s="5"/>
      <c r="B577" s="5"/>
      <c r="C577" s="5"/>
      <c r="D577" s="5"/>
      <c r="E577" s="5"/>
    </row>
    <row r="578" ht="15.75" customHeight="1">
      <c r="A578" s="5"/>
      <c r="B578" s="5"/>
      <c r="C578" s="5"/>
      <c r="D578" s="5"/>
      <c r="E578" s="5"/>
    </row>
    <row r="579" ht="15.75" customHeight="1">
      <c r="A579" s="5"/>
      <c r="B579" s="5"/>
      <c r="C579" s="5"/>
      <c r="D579" s="5"/>
      <c r="E579" s="5"/>
    </row>
    <row r="580" ht="15.75" customHeight="1">
      <c r="A580" s="5"/>
      <c r="B580" s="5"/>
      <c r="C580" s="5"/>
      <c r="D580" s="5"/>
      <c r="E580" s="5"/>
    </row>
    <row r="581" ht="15.75" customHeight="1">
      <c r="A581" s="5"/>
      <c r="B581" s="5"/>
      <c r="C581" s="5"/>
      <c r="D581" s="5"/>
      <c r="E581" s="5"/>
    </row>
    <row r="582" ht="15.75" customHeight="1">
      <c r="A582" s="5"/>
      <c r="B582" s="5"/>
      <c r="C582" s="5"/>
      <c r="D582" s="5"/>
      <c r="E582" s="5"/>
    </row>
    <row r="583" ht="15.75" customHeight="1">
      <c r="A583" s="5"/>
      <c r="B583" s="5"/>
      <c r="C583" s="5"/>
      <c r="D583" s="5"/>
      <c r="E583" s="5"/>
    </row>
    <row r="584" ht="15.75" customHeight="1">
      <c r="A584" s="5"/>
      <c r="B584" s="5"/>
      <c r="C584" s="5"/>
      <c r="D584" s="5"/>
      <c r="E584" s="5"/>
    </row>
    <row r="585" ht="15.75" customHeight="1">
      <c r="A585" s="5"/>
      <c r="B585" s="5"/>
      <c r="C585" s="5"/>
      <c r="D585" s="5"/>
      <c r="E585" s="5"/>
    </row>
    <row r="586" ht="15.75" customHeight="1">
      <c r="A586" s="5"/>
      <c r="B586" s="5"/>
      <c r="C586" s="5"/>
      <c r="D586" s="5"/>
      <c r="E586" s="5"/>
    </row>
    <row r="587" ht="15.75" customHeight="1">
      <c r="A587" s="5"/>
      <c r="B587" s="5"/>
      <c r="C587" s="5"/>
      <c r="D587" s="5"/>
      <c r="E587" s="5"/>
    </row>
    <row r="588" ht="15.75" customHeight="1">
      <c r="A588" s="5"/>
      <c r="B588" s="5"/>
      <c r="C588" s="5"/>
      <c r="D588" s="5"/>
      <c r="E588" s="5"/>
    </row>
    <row r="589" ht="15.75" customHeight="1">
      <c r="A589" s="5"/>
      <c r="B589" s="5"/>
      <c r="C589" s="5"/>
      <c r="D589" s="5"/>
      <c r="E589" s="5"/>
    </row>
    <row r="590" ht="15.75" customHeight="1">
      <c r="A590" s="5"/>
      <c r="B590" s="5"/>
      <c r="C590" s="5"/>
      <c r="D590" s="5"/>
      <c r="E590" s="5"/>
    </row>
    <row r="591" ht="15.75" customHeight="1">
      <c r="A591" s="5"/>
      <c r="B591" s="5"/>
      <c r="C591" s="5"/>
      <c r="D591" s="5"/>
      <c r="E591" s="5"/>
    </row>
    <row r="592" ht="15.75" customHeight="1">
      <c r="A592" s="5"/>
      <c r="B592" s="5"/>
      <c r="C592" s="5"/>
      <c r="D592" s="5"/>
      <c r="E592" s="5"/>
    </row>
    <row r="593" ht="15.75" customHeight="1">
      <c r="A593" s="5"/>
      <c r="B593" s="5"/>
      <c r="C593" s="5"/>
      <c r="D593" s="5"/>
      <c r="E593" s="5"/>
    </row>
    <row r="594" ht="15.75" customHeight="1">
      <c r="A594" s="5"/>
      <c r="B594" s="5"/>
      <c r="C594" s="5"/>
      <c r="D594" s="5"/>
      <c r="E594" s="5"/>
    </row>
    <row r="595" ht="15.75" customHeight="1">
      <c r="A595" s="5"/>
      <c r="B595" s="5"/>
      <c r="C595" s="5"/>
      <c r="D595" s="5"/>
      <c r="E595" s="5"/>
    </row>
    <row r="596" ht="15.75" customHeight="1">
      <c r="A596" s="5"/>
      <c r="B596" s="5"/>
      <c r="C596" s="5"/>
      <c r="D596" s="5"/>
      <c r="E596" s="5"/>
    </row>
    <row r="597" ht="15.75" customHeight="1">
      <c r="A597" s="5"/>
      <c r="B597" s="5"/>
      <c r="C597" s="5"/>
      <c r="D597" s="5"/>
      <c r="E597" s="5"/>
    </row>
    <row r="598" ht="15.75" customHeight="1">
      <c r="A598" s="5"/>
      <c r="B598" s="5"/>
      <c r="C598" s="5"/>
      <c r="D598" s="5"/>
      <c r="E598" s="5"/>
    </row>
    <row r="599" ht="15.75" customHeight="1">
      <c r="A599" s="5"/>
      <c r="B599" s="5"/>
      <c r="C599" s="5"/>
      <c r="D599" s="5"/>
      <c r="E599" s="5"/>
    </row>
    <row r="600" ht="15.75" customHeight="1">
      <c r="A600" s="5"/>
      <c r="B600" s="5"/>
      <c r="C600" s="5"/>
      <c r="D600" s="5"/>
      <c r="E600" s="5"/>
    </row>
    <row r="601" ht="15.75" customHeight="1">
      <c r="A601" s="5"/>
      <c r="B601" s="5"/>
      <c r="C601" s="5"/>
      <c r="D601" s="5"/>
      <c r="E601" s="5"/>
    </row>
    <row r="602" ht="15.75" customHeight="1">
      <c r="A602" s="5"/>
      <c r="B602" s="5"/>
      <c r="C602" s="5"/>
      <c r="D602" s="5"/>
      <c r="E602" s="5"/>
    </row>
    <row r="603" ht="15.75" customHeight="1">
      <c r="A603" s="5"/>
      <c r="B603" s="5"/>
      <c r="C603" s="5"/>
      <c r="D603" s="5"/>
      <c r="E603" s="5"/>
    </row>
    <row r="604" ht="15.75" customHeight="1">
      <c r="A604" s="5"/>
      <c r="B604" s="5"/>
      <c r="C604" s="5"/>
      <c r="D604" s="5"/>
      <c r="E604" s="5"/>
    </row>
    <row r="605" ht="15.75" customHeight="1">
      <c r="A605" s="5"/>
      <c r="B605" s="5"/>
      <c r="C605" s="5"/>
      <c r="D605" s="5"/>
      <c r="E605" s="5"/>
    </row>
    <row r="606" ht="15.75" customHeight="1">
      <c r="A606" s="5"/>
      <c r="B606" s="5"/>
      <c r="C606" s="5"/>
      <c r="D606" s="5"/>
      <c r="E606" s="5"/>
    </row>
    <row r="607" ht="15.75" customHeight="1">
      <c r="A607" s="5"/>
      <c r="B607" s="5"/>
      <c r="C607" s="5"/>
      <c r="D607" s="5"/>
      <c r="E607" s="5"/>
    </row>
    <row r="608" ht="15.75" customHeight="1">
      <c r="A608" s="5"/>
      <c r="B608" s="5"/>
      <c r="C608" s="5"/>
      <c r="D608" s="5"/>
      <c r="E608" s="5"/>
    </row>
    <row r="609" ht="15.75" customHeight="1">
      <c r="A609" s="5"/>
      <c r="B609" s="5"/>
      <c r="C609" s="5"/>
      <c r="D609" s="5"/>
      <c r="E609" s="5"/>
    </row>
    <row r="610" ht="15.75" customHeight="1">
      <c r="A610" s="5"/>
      <c r="B610" s="5"/>
      <c r="C610" s="5"/>
      <c r="D610" s="5"/>
      <c r="E610" s="5"/>
    </row>
    <row r="611" ht="15.75" customHeight="1">
      <c r="A611" s="5"/>
      <c r="B611" s="5"/>
      <c r="C611" s="5"/>
      <c r="D611" s="5"/>
      <c r="E611" s="5"/>
    </row>
    <row r="612" ht="15.75" customHeight="1">
      <c r="A612" s="5"/>
      <c r="B612" s="5"/>
      <c r="C612" s="5"/>
      <c r="D612" s="5"/>
      <c r="E612" s="5"/>
    </row>
    <row r="613" ht="15.75" customHeight="1">
      <c r="A613" s="5"/>
      <c r="B613" s="5"/>
      <c r="C613" s="5"/>
      <c r="D613" s="5"/>
      <c r="E613" s="5"/>
    </row>
    <row r="614" ht="15.75" customHeight="1">
      <c r="A614" s="5"/>
      <c r="B614" s="5"/>
      <c r="C614" s="5"/>
      <c r="D614" s="5"/>
      <c r="E614" s="5"/>
    </row>
    <row r="615" ht="15.75" customHeight="1">
      <c r="A615" s="5"/>
      <c r="B615" s="5"/>
      <c r="C615" s="5"/>
      <c r="D615" s="5"/>
      <c r="E615" s="5"/>
    </row>
    <row r="616" ht="15.75" customHeight="1">
      <c r="A616" s="5"/>
      <c r="B616" s="5"/>
      <c r="C616" s="5"/>
      <c r="D616" s="5"/>
      <c r="E616" s="5"/>
    </row>
    <row r="617" ht="15.75" customHeight="1">
      <c r="A617" s="5"/>
      <c r="B617" s="5"/>
      <c r="C617" s="5"/>
      <c r="D617" s="5"/>
      <c r="E617" s="5"/>
    </row>
    <row r="618" ht="15.75" customHeight="1">
      <c r="A618" s="5"/>
      <c r="B618" s="5"/>
      <c r="C618" s="5"/>
      <c r="D618" s="5"/>
      <c r="E618" s="5"/>
    </row>
    <row r="619" ht="15.75" customHeight="1">
      <c r="A619" s="5"/>
      <c r="B619" s="5"/>
      <c r="C619" s="5"/>
      <c r="D619" s="5"/>
      <c r="E619" s="5"/>
    </row>
    <row r="620" ht="15.75" customHeight="1">
      <c r="A620" s="5"/>
      <c r="B620" s="5"/>
      <c r="C620" s="5"/>
      <c r="D620" s="5"/>
      <c r="E620" s="5"/>
    </row>
    <row r="621" ht="15.75" customHeight="1">
      <c r="A621" s="5"/>
      <c r="B621" s="5"/>
      <c r="C621" s="5"/>
      <c r="D621" s="5"/>
      <c r="E621" s="5"/>
    </row>
    <row r="622" ht="15.75" customHeight="1">
      <c r="A622" s="5"/>
      <c r="B622" s="5"/>
      <c r="C622" s="5"/>
      <c r="D622" s="5"/>
      <c r="E622" s="5"/>
    </row>
    <row r="623" ht="15.75" customHeight="1">
      <c r="A623" s="5"/>
      <c r="B623" s="5"/>
      <c r="C623" s="5"/>
      <c r="D623" s="5"/>
      <c r="E623" s="5"/>
    </row>
    <row r="624" ht="15.75" customHeight="1">
      <c r="A624" s="5"/>
      <c r="B624" s="5"/>
      <c r="C624" s="5"/>
      <c r="D624" s="5"/>
      <c r="E624" s="5"/>
    </row>
    <row r="625" ht="15.75" customHeight="1">
      <c r="A625" s="5"/>
      <c r="B625" s="5"/>
      <c r="C625" s="5"/>
      <c r="D625" s="5"/>
      <c r="E625" s="5"/>
    </row>
    <row r="626" ht="15.75" customHeight="1">
      <c r="A626" s="5"/>
      <c r="B626" s="5"/>
      <c r="C626" s="5"/>
      <c r="D626" s="5"/>
      <c r="E626" s="5"/>
    </row>
    <row r="627" ht="15.75" customHeight="1">
      <c r="A627" s="5"/>
      <c r="B627" s="5"/>
      <c r="C627" s="5"/>
      <c r="D627" s="5"/>
      <c r="E627" s="5"/>
    </row>
    <row r="628" ht="15.75" customHeight="1">
      <c r="A628" s="5"/>
      <c r="B628" s="5"/>
      <c r="C628" s="5"/>
      <c r="D628" s="5"/>
      <c r="E628" s="5"/>
    </row>
    <row r="629" ht="15.75" customHeight="1">
      <c r="A629" s="5"/>
      <c r="B629" s="5"/>
      <c r="C629" s="5"/>
      <c r="D629" s="5"/>
      <c r="E629" s="5"/>
    </row>
    <row r="630" ht="15.75" customHeight="1">
      <c r="A630" s="5"/>
      <c r="B630" s="5"/>
      <c r="C630" s="5"/>
      <c r="D630" s="5"/>
      <c r="E630" s="5"/>
    </row>
    <row r="631" ht="15.75" customHeight="1">
      <c r="A631" s="5"/>
      <c r="B631" s="5"/>
      <c r="C631" s="5"/>
      <c r="D631" s="5"/>
      <c r="E631" s="5"/>
    </row>
    <row r="632" ht="15.75" customHeight="1">
      <c r="A632" s="5"/>
      <c r="B632" s="5"/>
      <c r="C632" s="5"/>
      <c r="D632" s="5"/>
      <c r="E632" s="5"/>
    </row>
    <row r="633" ht="15.75" customHeight="1">
      <c r="A633" s="5"/>
      <c r="B633" s="5"/>
      <c r="C633" s="5"/>
      <c r="D633" s="5"/>
      <c r="E633" s="5"/>
    </row>
    <row r="634" ht="15.75" customHeight="1">
      <c r="A634" s="5"/>
      <c r="B634" s="5"/>
      <c r="C634" s="5"/>
      <c r="D634" s="5"/>
      <c r="E634" s="5"/>
    </row>
    <row r="635" ht="15.75" customHeight="1">
      <c r="A635" s="5"/>
      <c r="B635" s="5"/>
      <c r="C635" s="5"/>
      <c r="D635" s="5"/>
      <c r="E635" s="5"/>
    </row>
    <row r="636" ht="15.75" customHeight="1">
      <c r="A636" s="5"/>
      <c r="B636" s="5"/>
      <c r="C636" s="5"/>
      <c r="D636" s="5"/>
      <c r="E636" s="5"/>
    </row>
    <row r="637" ht="15.75" customHeight="1">
      <c r="A637" s="5"/>
      <c r="B637" s="5"/>
      <c r="C637" s="5"/>
      <c r="D637" s="5"/>
      <c r="E637" s="5"/>
    </row>
    <row r="638" ht="15.75" customHeight="1">
      <c r="A638" s="5"/>
      <c r="B638" s="5"/>
      <c r="C638" s="5"/>
      <c r="D638" s="5"/>
      <c r="E638" s="5"/>
    </row>
    <row r="639" ht="15.75" customHeight="1">
      <c r="A639" s="5"/>
      <c r="B639" s="5"/>
      <c r="C639" s="5"/>
      <c r="D639" s="5"/>
      <c r="E639" s="5"/>
    </row>
    <row r="640" ht="15.75" customHeight="1">
      <c r="A640" s="5"/>
      <c r="B640" s="5"/>
      <c r="C640" s="5"/>
      <c r="D640" s="5"/>
      <c r="E640" s="5"/>
    </row>
    <row r="641" ht="15.75" customHeight="1">
      <c r="A641" s="5"/>
      <c r="B641" s="5"/>
      <c r="C641" s="5"/>
      <c r="D641" s="5"/>
      <c r="E641" s="5"/>
    </row>
    <row r="642" ht="15.75" customHeight="1">
      <c r="A642" s="5"/>
      <c r="B642" s="5"/>
      <c r="C642" s="5"/>
      <c r="D642" s="5"/>
      <c r="E642" s="5"/>
    </row>
    <row r="643" ht="15.75" customHeight="1">
      <c r="A643" s="5"/>
      <c r="B643" s="5"/>
      <c r="C643" s="5"/>
      <c r="D643" s="5"/>
      <c r="E643" s="5"/>
    </row>
    <row r="644" ht="15.75" customHeight="1">
      <c r="A644" s="5"/>
      <c r="B644" s="5"/>
      <c r="C644" s="5"/>
      <c r="D644" s="5"/>
      <c r="E644" s="5"/>
    </row>
    <row r="645" ht="15.75" customHeight="1">
      <c r="A645" s="5"/>
      <c r="B645" s="5"/>
      <c r="C645" s="5"/>
      <c r="D645" s="5"/>
      <c r="E645" s="5"/>
    </row>
    <row r="646" ht="15.75" customHeight="1">
      <c r="A646" s="5"/>
      <c r="B646" s="5"/>
      <c r="C646" s="5"/>
      <c r="D646" s="5"/>
      <c r="E646" s="5"/>
    </row>
    <row r="647" ht="15.75" customHeight="1">
      <c r="A647" s="5"/>
      <c r="B647" s="5"/>
      <c r="C647" s="5"/>
      <c r="D647" s="5"/>
      <c r="E647" s="5"/>
    </row>
    <row r="648" ht="15.75" customHeight="1">
      <c r="A648" s="5"/>
      <c r="B648" s="5"/>
      <c r="C648" s="5"/>
      <c r="D648" s="5"/>
      <c r="E648" s="5"/>
    </row>
    <row r="649" ht="15.75" customHeight="1">
      <c r="A649" s="5"/>
      <c r="B649" s="5"/>
      <c r="C649" s="5"/>
      <c r="D649" s="5"/>
      <c r="E649" s="5"/>
    </row>
    <row r="650" ht="15.75" customHeight="1">
      <c r="A650" s="5"/>
      <c r="B650" s="5"/>
      <c r="C650" s="5"/>
      <c r="D650" s="5"/>
      <c r="E650" s="5"/>
    </row>
    <row r="651" ht="15.75" customHeight="1">
      <c r="A651" s="5"/>
      <c r="B651" s="5"/>
      <c r="C651" s="5"/>
      <c r="D651" s="5"/>
      <c r="E651" s="5"/>
    </row>
    <row r="652" ht="15.75" customHeight="1">
      <c r="A652" s="5"/>
      <c r="B652" s="5"/>
      <c r="C652" s="5"/>
      <c r="D652" s="5"/>
      <c r="E652" s="5"/>
    </row>
    <row r="653" ht="15.75" customHeight="1">
      <c r="A653" s="5"/>
      <c r="B653" s="5"/>
      <c r="C653" s="5"/>
      <c r="D653" s="5"/>
      <c r="E653" s="5"/>
    </row>
    <row r="654" ht="15.75" customHeight="1">
      <c r="A654" s="5"/>
      <c r="B654" s="5"/>
      <c r="C654" s="5"/>
      <c r="D654" s="5"/>
      <c r="E654" s="5"/>
    </row>
    <row r="655" ht="15.75" customHeight="1">
      <c r="A655" s="5"/>
      <c r="B655" s="5"/>
      <c r="C655" s="5"/>
      <c r="D655" s="5"/>
      <c r="E655" s="5"/>
    </row>
    <row r="656" ht="15.75" customHeight="1">
      <c r="A656" s="5"/>
      <c r="B656" s="5"/>
      <c r="C656" s="5"/>
      <c r="D656" s="5"/>
      <c r="E656" s="5"/>
    </row>
    <row r="657" ht="15.75" customHeight="1">
      <c r="A657" s="5"/>
      <c r="B657" s="5"/>
      <c r="C657" s="5"/>
      <c r="D657" s="5"/>
      <c r="E657" s="5"/>
    </row>
    <row r="658" ht="15.75" customHeight="1">
      <c r="A658" s="5"/>
      <c r="B658" s="5"/>
      <c r="C658" s="5"/>
      <c r="D658" s="5"/>
      <c r="E658" s="5"/>
    </row>
    <row r="659" ht="15.75" customHeight="1">
      <c r="A659" s="5"/>
      <c r="B659" s="5"/>
      <c r="C659" s="5"/>
      <c r="D659" s="5"/>
      <c r="E659" s="5"/>
    </row>
    <row r="660" ht="15.75" customHeight="1">
      <c r="A660" s="5"/>
      <c r="B660" s="5"/>
      <c r="C660" s="5"/>
      <c r="D660" s="5"/>
      <c r="E660" s="5"/>
    </row>
    <row r="661" ht="15.75" customHeight="1">
      <c r="A661" s="5"/>
      <c r="B661" s="5"/>
      <c r="C661" s="5"/>
      <c r="D661" s="5"/>
      <c r="E661" s="5"/>
    </row>
    <row r="662" ht="15.75" customHeight="1">
      <c r="A662" s="5"/>
      <c r="B662" s="5"/>
      <c r="C662" s="5"/>
      <c r="D662" s="5"/>
      <c r="E662" s="5"/>
    </row>
    <row r="663" ht="15.75" customHeight="1">
      <c r="A663" s="5"/>
      <c r="B663" s="5"/>
      <c r="C663" s="5"/>
      <c r="D663" s="5"/>
      <c r="E663" s="5"/>
    </row>
    <row r="664" ht="15.75" customHeight="1">
      <c r="A664" s="5"/>
      <c r="B664" s="5"/>
      <c r="C664" s="5"/>
      <c r="D664" s="5"/>
      <c r="E664" s="5"/>
    </row>
    <row r="665" ht="15.75" customHeight="1">
      <c r="A665" s="5"/>
      <c r="B665" s="5"/>
      <c r="C665" s="5"/>
      <c r="D665" s="5"/>
      <c r="E665" s="5"/>
    </row>
    <row r="666" ht="15.75" customHeight="1">
      <c r="A666" s="5"/>
      <c r="B666" s="5"/>
      <c r="C666" s="5"/>
      <c r="D666" s="5"/>
      <c r="E666" s="5"/>
    </row>
    <row r="667" ht="15.75" customHeight="1">
      <c r="A667" s="5"/>
      <c r="B667" s="5"/>
      <c r="C667" s="5"/>
      <c r="D667" s="5"/>
      <c r="E667" s="5"/>
    </row>
    <row r="668" ht="15.75" customHeight="1">
      <c r="A668" s="5"/>
      <c r="B668" s="5"/>
      <c r="C668" s="5"/>
      <c r="D668" s="5"/>
      <c r="E668" s="5"/>
    </row>
    <row r="669" ht="15.75" customHeight="1">
      <c r="A669" s="5"/>
      <c r="B669" s="5"/>
      <c r="C669" s="5"/>
      <c r="D669" s="5"/>
      <c r="E669" s="5"/>
    </row>
    <row r="670" ht="15.75" customHeight="1">
      <c r="A670" s="5"/>
      <c r="B670" s="5"/>
      <c r="C670" s="5"/>
      <c r="D670" s="5"/>
      <c r="E670" s="5"/>
    </row>
    <row r="671" ht="15.75" customHeight="1">
      <c r="A671" s="5"/>
      <c r="B671" s="5"/>
      <c r="C671" s="5"/>
      <c r="D671" s="5"/>
      <c r="E671" s="5"/>
    </row>
    <row r="672" ht="15.75" customHeight="1">
      <c r="A672" s="5"/>
      <c r="B672" s="5"/>
      <c r="C672" s="5"/>
      <c r="D672" s="5"/>
      <c r="E672" s="5"/>
    </row>
    <row r="673" ht="15.75" customHeight="1">
      <c r="A673" s="5"/>
      <c r="B673" s="5"/>
      <c r="C673" s="5"/>
      <c r="D673" s="5"/>
      <c r="E673" s="5"/>
    </row>
    <row r="674" ht="15.75" customHeight="1">
      <c r="A674" s="5"/>
      <c r="B674" s="5"/>
      <c r="C674" s="5"/>
      <c r="D674" s="5"/>
      <c r="E674" s="5"/>
    </row>
    <row r="675" ht="15.75" customHeight="1">
      <c r="A675" s="5"/>
      <c r="B675" s="5"/>
      <c r="C675" s="5"/>
      <c r="D675" s="5"/>
      <c r="E675" s="5"/>
    </row>
    <row r="676" ht="15.75" customHeight="1">
      <c r="A676" s="5"/>
      <c r="B676" s="5"/>
      <c r="C676" s="5"/>
      <c r="D676" s="5"/>
      <c r="E676" s="5"/>
    </row>
    <row r="677" ht="15.75" customHeight="1">
      <c r="A677" s="5"/>
      <c r="B677" s="5"/>
      <c r="C677" s="5"/>
      <c r="D677" s="5"/>
      <c r="E677" s="5"/>
    </row>
    <row r="678" ht="15.75" customHeight="1">
      <c r="A678" s="5"/>
      <c r="B678" s="5"/>
      <c r="C678" s="5"/>
      <c r="D678" s="5"/>
      <c r="E678" s="5"/>
    </row>
    <row r="679" ht="15.75" customHeight="1">
      <c r="A679" s="5"/>
      <c r="B679" s="5"/>
      <c r="C679" s="5"/>
      <c r="D679" s="5"/>
      <c r="E679" s="5"/>
    </row>
    <row r="680" ht="15.75" customHeight="1">
      <c r="A680" s="5"/>
      <c r="B680" s="5"/>
      <c r="C680" s="5"/>
      <c r="D680" s="5"/>
      <c r="E680" s="5"/>
    </row>
    <row r="681" ht="15.75" customHeight="1">
      <c r="A681" s="5"/>
      <c r="B681" s="5"/>
      <c r="C681" s="5"/>
      <c r="D681" s="5"/>
      <c r="E681" s="5"/>
    </row>
    <row r="682" ht="15.75" customHeight="1">
      <c r="A682" s="5"/>
      <c r="B682" s="5"/>
      <c r="C682" s="5"/>
      <c r="D682" s="5"/>
      <c r="E682" s="5"/>
    </row>
    <row r="683" ht="15.75" customHeight="1">
      <c r="A683" s="5"/>
      <c r="B683" s="5"/>
      <c r="C683" s="5"/>
      <c r="D683" s="5"/>
      <c r="E683" s="5"/>
    </row>
    <row r="684" ht="15.75" customHeight="1">
      <c r="A684" s="5"/>
      <c r="B684" s="5"/>
      <c r="C684" s="5"/>
      <c r="D684" s="5"/>
      <c r="E684" s="5"/>
    </row>
    <row r="685" ht="15.75" customHeight="1">
      <c r="A685" s="5"/>
      <c r="B685" s="5"/>
      <c r="C685" s="5"/>
      <c r="D685" s="5"/>
      <c r="E685" s="5"/>
    </row>
    <row r="686" ht="15.75" customHeight="1">
      <c r="A686" s="5"/>
      <c r="B686" s="5"/>
      <c r="C686" s="5"/>
      <c r="D686" s="5"/>
      <c r="E686" s="5"/>
    </row>
    <row r="687" ht="15.75" customHeight="1">
      <c r="A687" s="5"/>
      <c r="B687" s="5"/>
      <c r="C687" s="5"/>
      <c r="D687" s="5"/>
      <c r="E687" s="5"/>
    </row>
    <row r="688" ht="15.75" customHeight="1">
      <c r="A688" s="5"/>
      <c r="B688" s="5"/>
      <c r="C688" s="5"/>
      <c r="D688" s="5"/>
      <c r="E688" s="5"/>
    </row>
    <row r="689" ht="15.75" customHeight="1">
      <c r="A689" s="5"/>
      <c r="B689" s="5"/>
      <c r="C689" s="5"/>
      <c r="D689" s="5"/>
      <c r="E689" s="5"/>
    </row>
    <row r="690" ht="15.75" customHeight="1">
      <c r="A690" s="5"/>
      <c r="B690" s="5"/>
      <c r="C690" s="5"/>
      <c r="D690" s="5"/>
      <c r="E690" s="5"/>
    </row>
    <row r="691" ht="15.75" customHeight="1">
      <c r="A691" s="5"/>
      <c r="B691" s="5"/>
      <c r="C691" s="5"/>
      <c r="D691" s="5"/>
      <c r="E691" s="5"/>
    </row>
    <row r="692" ht="15.75" customHeight="1">
      <c r="A692" s="5"/>
      <c r="B692" s="5"/>
      <c r="C692" s="5"/>
      <c r="D692" s="5"/>
      <c r="E692" s="5"/>
    </row>
    <row r="693" ht="15.75" customHeight="1">
      <c r="A693" s="5"/>
      <c r="B693" s="5"/>
      <c r="C693" s="5"/>
      <c r="D693" s="5"/>
      <c r="E693" s="5"/>
    </row>
    <row r="694" ht="15.75" customHeight="1">
      <c r="A694" s="5"/>
      <c r="B694" s="5"/>
      <c r="C694" s="5"/>
      <c r="D694" s="5"/>
      <c r="E694" s="5"/>
    </row>
    <row r="695" ht="15.75" customHeight="1">
      <c r="A695" s="5"/>
      <c r="B695" s="5"/>
      <c r="C695" s="5"/>
      <c r="D695" s="5"/>
      <c r="E695" s="5"/>
    </row>
    <row r="696" ht="15.75" customHeight="1">
      <c r="A696" s="5"/>
      <c r="B696" s="5"/>
      <c r="C696" s="5"/>
      <c r="D696" s="5"/>
      <c r="E696" s="5"/>
    </row>
    <row r="697" ht="15.75" customHeight="1">
      <c r="A697" s="5"/>
      <c r="B697" s="5"/>
      <c r="C697" s="5"/>
      <c r="D697" s="5"/>
      <c r="E697" s="5"/>
    </row>
    <row r="698" ht="15.75" customHeight="1">
      <c r="A698" s="5"/>
      <c r="B698" s="5"/>
      <c r="C698" s="5"/>
      <c r="D698" s="5"/>
      <c r="E698" s="5"/>
    </row>
    <row r="699" ht="15.75" customHeight="1">
      <c r="A699" s="5"/>
      <c r="B699" s="5"/>
      <c r="C699" s="5"/>
      <c r="D699" s="5"/>
      <c r="E699" s="5"/>
    </row>
    <row r="700" ht="15.75" customHeight="1">
      <c r="A700" s="5"/>
      <c r="B700" s="5"/>
      <c r="C700" s="5"/>
      <c r="D700" s="5"/>
      <c r="E700" s="5"/>
    </row>
    <row r="701" ht="15.75" customHeight="1">
      <c r="A701" s="5"/>
      <c r="B701" s="5"/>
      <c r="C701" s="5"/>
      <c r="D701" s="5"/>
      <c r="E701" s="5"/>
    </row>
    <row r="702" ht="15.75" customHeight="1">
      <c r="A702" s="5"/>
      <c r="B702" s="5"/>
      <c r="C702" s="5"/>
      <c r="D702" s="5"/>
      <c r="E702" s="5"/>
    </row>
    <row r="703" ht="15.75" customHeight="1">
      <c r="A703" s="5"/>
      <c r="B703" s="5"/>
      <c r="C703" s="5"/>
      <c r="D703" s="5"/>
      <c r="E703" s="5"/>
    </row>
    <row r="704" ht="15.75" customHeight="1">
      <c r="A704" s="5"/>
      <c r="B704" s="5"/>
      <c r="C704" s="5"/>
      <c r="D704" s="5"/>
      <c r="E704" s="5"/>
    </row>
    <row r="705" ht="15.75" customHeight="1">
      <c r="A705" s="5"/>
      <c r="B705" s="5"/>
      <c r="C705" s="5"/>
      <c r="D705" s="5"/>
      <c r="E705" s="5"/>
    </row>
    <row r="706" ht="15.75" customHeight="1">
      <c r="A706" s="5"/>
      <c r="B706" s="5"/>
      <c r="C706" s="5"/>
      <c r="D706" s="5"/>
      <c r="E706" s="5"/>
    </row>
    <row r="707" ht="15.75" customHeight="1">
      <c r="A707" s="5"/>
      <c r="B707" s="5"/>
      <c r="C707" s="5"/>
      <c r="D707" s="5"/>
      <c r="E707" s="5"/>
    </row>
    <row r="708" ht="15.75" customHeight="1">
      <c r="A708" s="5"/>
      <c r="B708" s="5"/>
      <c r="C708" s="5"/>
      <c r="D708" s="5"/>
      <c r="E708" s="5"/>
    </row>
    <row r="709" ht="15.75" customHeight="1">
      <c r="A709" s="5"/>
      <c r="B709" s="5"/>
      <c r="C709" s="5"/>
      <c r="D709" s="5"/>
      <c r="E709" s="5"/>
    </row>
    <row r="710" ht="15.75" customHeight="1">
      <c r="A710" s="5"/>
      <c r="B710" s="5"/>
      <c r="C710" s="5"/>
      <c r="D710" s="5"/>
      <c r="E710" s="5"/>
    </row>
    <row r="711" ht="15.75" customHeight="1">
      <c r="A711" s="5"/>
      <c r="B711" s="5"/>
      <c r="C711" s="5"/>
      <c r="D711" s="5"/>
      <c r="E711" s="5"/>
    </row>
    <row r="712" ht="15.75" customHeight="1">
      <c r="A712" s="5"/>
      <c r="B712" s="5"/>
      <c r="C712" s="5"/>
      <c r="D712" s="5"/>
      <c r="E712" s="5"/>
    </row>
    <row r="713" ht="15.75" customHeight="1">
      <c r="A713" s="5"/>
      <c r="B713" s="5"/>
      <c r="C713" s="5"/>
      <c r="D713" s="5"/>
      <c r="E713" s="5"/>
    </row>
    <row r="714" ht="15.75" customHeight="1">
      <c r="A714" s="5"/>
      <c r="B714" s="5"/>
      <c r="C714" s="5"/>
      <c r="D714" s="5"/>
      <c r="E714" s="5"/>
    </row>
    <row r="715" ht="15.75" customHeight="1">
      <c r="A715" s="5"/>
      <c r="B715" s="5"/>
      <c r="C715" s="5"/>
      <c r="D715" s="5"/>
      <c r="E715" s="5"/>
    </row>
    <row r="716" ht="15.75" customHeight="1">
      <c r="A716" s="5"/>
      <c r="B716" s="5"/>
      <c r="C716" s="5"/>
      <c r="D716" s="5"/>
      <c r="E716" s="5"/>
    </row>
    <row r="717" ht="15.75" customHeight="1">
      <c r="A717" s="5"/>
      <c r="B717" s="5"/>
      <c r="C717" s="5"/>
      <c r="D717" s="5"/>
      <c r="E717" s="5"/>
    </row>
    <row r="718" ht="15.75" customHeight="1">
      <c r="A718" s="5"/>
      <c r="B718" s="5"/>
      <c r="C718" s="5"/>
      <c r="D718" s="5"/>
      <c r="E718" s="5"/>
    </row>
    <row r="719" ht="15.75" customHeight="1">
      <c r="A719" s="5"/>
      <c r="B719" s="5"/>
      <c r="C719" s="5"/>
      <c r="D719" s="5"/>
      <c r="E719" s="5"/>
    </row>
    <row r="720" ht="15.75" customHeight="1">
      <c r="A720" s="5"/>
      <c r="B720" s="5"/>
      <c r="C720" s="5"/>
      <c r="D720" s="5"/>
      <c r="E720" s="5"/>
    </row>
    <row r="721" ht="15.75" customHeight="1">
      <c r="A721" s="5"/>
      <c r="B721" s="5"/>
      <c r="C721" s="5"/>
      <c r="D721" s="5"/>
      <c r="E721" s="5"/>
    </row>
    <row r="722" ht="15.75" customHeight="1">
      <c r="A722" s="5"/>
      <c r="B722" s="5"/>
      <c r="C722" s="5"/>
      <c r="D722" s="5"/>
      <c r="E722" s="5"/>
    </row>
    <row r="723" ht="15.75" customHeight="1">
      <c r="A723" s="5"/>
      <c r="B723" s="5"/>
      <c r="C723" s="5"/>
      <c r="D723" s="5"/>
      <c r="E723" s="5"/>
    </row>
    <row r="724" ht="15.75" customHeight="1">
      <c r="A724" s="5"/>
      <c r="B724" s="5"/>
      <c r="C724" s="5"/>
      <c r="D724" s="5"/>
      <c r="E724" s="5"/>
    </row>
    <row r="725" ht="15.75" customHeight="1">
      <c r="A725" s="5"/>
      <c r="B725" s="5"/>
      <c r="C725" s="5"/>
      <c r="D725" s="5"/>
      <c r="E725" s="5"/>
    </row>
    <row r="726" ht="15.75" customHeight="1">
      <c r="A726" s="5"/>
      <c r="B726" s="5"/>
      <c r="C726" s="5"/>
      <c r="D726" s="5"/>
      <c r="E726" s="5"/>
    </row>
    <row r="727" ht="15.75" customHeight="1">
      <c r="A727" s="5"/>
      <c r="B727" s="5"/>
      <c r="C727" s="5"/>
      <c r="D727" s="5"/>
      <c r="E727" s="5"/>
    </row>
    <row r="728" ht="15.75" customHeight="1">
      <c r="A728" s="5"/>
      <c r="B728" s="5"/>
      <c r="C728" s="5"/>
      <c r="D728" s="5"/>
      <c r="E728" s="5"/>
    </row>
    <row r="729" ht="15.75" customHeight="1">
      <c r="A729" s="5"/>
      <c r="B729" s="5"/>
      <c r="C729" s="5"/>
      <c r="D729" s="5"/>
      <c r="E729" s="5"/>
    </row>
    <row r="730" ht="15.75" customHeight="1">
      <c r="A730" s="5"/>
      <c r="B730" s="5"/>
      <c r="C730" s="5"/>
      <c r="D730" s="5"/>
      <c r="E730" s="5"/>
    </row>
    <row r="731" ht="15.75" customHeight="1">
      <c r="A731" s="5"/>
      <c r="B731" s="5"/>
      <c r="C731" s="5"/>
      <c r="D731" s="5"/>
      <c r="E731" s="5"/>
    </row>
    <row r="732" ht="15.75" customHeight="1">
      <c r="A732" s="5"/>
      <c r="B732" s="5"/>
      <c r="C732" s="5"/>
      <c r="D732" s="5"/>
      <c r="E732" s="5"/>
    </row>
    <row r="733" ht="15.75" customHeight="1">
      <c r="A733" s="5"/>
      <c r="B733" s="5"/>
      <c r="C733" s="5"/>
      <c r="D733" s="5"/>
      <c r="E733" s="5"/>
    </row>
    <row r="734" ht="15.75" customHeight="1">
      <c r="A734" s="5"/>
      <c r="B734" s="5"/>
      <c r="C734" s="5"/>
      <c r="D734" s="5"/>
      <c r="E734" s="5"/>
    </row>
    <row r="735" ht="15.75" customHeight="1">
      <c r="A735" s="5"/>
      <c r="B735" s="5"/>
      <c r="C735" s="5"/>
      <c r="D735" s="5"/>
      <c r="E735" s="5"/>
    </row>
    <row r="736" ht="15.75" customHeight="1">
      <c r="A736" s="5"/>
      <c r="B736" s="5"/>
      <c r="C736" s="5"/>
      <c r="D736" s="5"/>
      <c r="E736" s="5"/>
    </row>
    <row r="737" ht="15.75" customHeight="1">
      <c r="A737" s="5"/>
      <c r="B737" s="5"/>
      <c r="C737" s="5"/>
      <c r="D737" s="5"/>
      <c r="E737" s="5"/>
    </row>
    <row r="738" ht="15.75" customHeight="1">
      <c r="A738" s="5"/>
      <c r="B738" s="5"/>
      <c r="C738" s="5"/>
      <c r="D738" s="5"/>
      <c r="E738" s="5"/>
    </row>
    <row r="739" ht="15.75" customHeight="1">
      <c r="A739" s="5"/>
      <c r="B739" s="5"/>
      <c r="C739" s="5"/>
      <c r="D739" s="5"/>
      <c r="E739" s="5"/>
    </row>
    <row r="740" ht="15.75" customHeight="1">
      <c r="A740" s="5"/>
      <c r="B740" s="5"/>
      <c r="C740" s="5"/>
      <c r="D740" s="5"/>
      <c r="E740" s="5"/>
    </row>
    <row r="741" ht="15.75" customHeight="1">
      <c r="A741" s="5"/>
      <c r="B741" s="5"/>
      <c r="C741" s="5"/>
      <c r="D741" s="5"/>
      <c r="E741" s="5"/>
    </row>
    <row r="742" ht="15.75" customHeight="1">
      <c r="A742" s="5"/>
      <c r="B742" s="5"/>
      <c r="C742" s="5"/>
      <c r="D742" s="5"/>
      <c r="E742" s="5"/>
    </row>
    <row r="743" ht="15.75" customHeight="1">
      <c r="A743" s="5"/>
      <c r="B743" s="5"/>
      <c r="C743" s="5"/>
      <c r="D743" s="5"/>
      <c r="E743" s="5"/>
    </row>
    <row r="744" ht="15.75" customHeight="1">
      <c r="A744" s="5"/>
      <c r="B744" s="5"/>
      <c r="C744" s="5"/>
      <c r="D744" s="5"/>
      <c r="E744" s="5"/>
    </row>
    <row r="745" ht="15.75" customHeight="1">
      <c r="A745" s="5"/>
      <c r="B745" s="5"/>
      <c r="C745" s="5"/>
      <c r="D745" s="5"/>
      <c r="E745" s="5"/>
    </row>
    <row r="746" ht="15.75" customHeight="1">
      <c r="A746" s="5"/>
      <c r="B746" s="5"/>
      <c r="C746" s="5"/>
      <c r="D746" s="5"/>
      <c r="E746" s="5"/>
    </row>
    <row r="747" ht="15.75" customHeight="1">
      <c r="A747" s="5"/>
      <c r="B747" s="5"/>
      <c r="C747" s="5"/>
      <c r="D747" s="5"/>
      <c r="E747" s="5"/>
    </row>
    <row r="748" ht="15.75" customHeight="1">
      <c r="A748" s="5"/>
      <c r="B748" s="5"/>
      <c r="C748" s="5"/>
      <c r="D748" s="5"/>
      <c r="E748" s="5"/>
    </row>
    <row r="749" ht="15.75" customHeight="1">
      <c r="A749" s="5"/>
      <c r="B749" s="5"/>
      <c r="C749" s="5"/>
      <c r="D749" s="5"/>
      <c r="E749" s="5"/>
    </row>
    <row r="750" ht="15.75" customHeight="1">
      <c r="A750" s="5"/>
      <c r="B750" s="5"/>
      <c r="C750" s="5"/>
      <c r="D750" s="5"/>
      <c r="E750" s="5"/>
    </row>
    <row r="751" ht="15.75" customHeight="1">
      <c r="A751" s="5"/>
      <c r="B751" s="5"/>
      <c r="C751" s="5"/>
      <c r="D751" s="5"/>
      <c r="E751" s="5"/>
    </row>
    <row r="752" ht="15.75" customHeight="1">
      <c r="A752" s="5"/>
      <c r="B752" s="5"/>
      <c r="C752" s="5"/>
      <c r="D752" s="5"/>
      <c r="E752" s="5"/>
    </row>
    <row r="753" ht="15.75" customHeight="1">
      <c r="A753" s="5"/>
      <c r="B753" s="5"/>
      <c r="C753" s="5"/>
      <c r="D753" s="5"/>
      <c r="E753" s="5"/>
    </row>
    <row r="754" ht="15.75" customHeight="1">
      <c r="A754" s="5"/>
      <c r="B754" s="5"/>
      <c r="C754" s="5"/>
      <c r="D754" s="5"/>
      <c r="E754" s="5"/>
    </row>
    <row r="755" ht="15.75" customHeight="1">
      <c r="A755" s="5"/>
      <c r="B755" s="5"/>
      <c r="C755" s="5"/>
      <c r="D755" s="5"/>
      <c r="E755" s="5"/>
    </row>
    <row r="756" ht="15.75" customHeight="1">
      <c r="A756" s="5"/>
      <c r="B756" s="5"/>
      <c r="C756" s="5"/>
      <c r="D756" s="5"/>
      <c r="E756" s="5"/>
    </row>
    <row r="757" ht="15.75" customHeight="1">
      <c r="A757" s="5"/>
      <c r="B757" s="5"/>
      <c r="C757" s="5"/>
      <c r="D757" s="5"/>
      <c r="E757" s="5"/>
    </row>
    <row r="758" ht="15.75" customHeight="1">
      <c r="A758" s="5"/>
      <c r="B758" s="5"/>
      <c r="C758" s="5"/>
      <c r="D758" s="5"/>
      <c r="E758" s="5"/>
    </row>
    <row r="759" ht="15.75" customHeight="1">
      <c r="A759" s="5"/>
      <c r="B759" s="5"/>
      <c r="C759" s="5"/>
      <c r="D759" s="5"/>
      <c r="E759" s="5"/>
    </row>
    <row r="760" ht="15.75" customHeight="1">
      <c r="A760" s="5"/>
      <c r="B760" s="5"/>
      <c r="C760" s="5"/>
      <c r="D760" s="5"/>
      <c r="E760" s="5"/>
    </row>
    <row r="761" ht="15.75" customHeight="1">
      <c r="A761" s="5"/>
      <c r="B761" s="5"/>
      <c r="C761" s="5"/>
      <c r="D761" s="5"/>
      <c r="E761" s="5"/>
    </row>
    <row r="762" ht="15.75" customHeight="1">
      <c r="A762" s="5"/>
      <c r="B762" s="5"/>
      <c r="C762" s="5"/>
      <c r="D762" s="5"/>
      <c r="E762" s="5"/>
    </row>
    <row r="763" ht="15.75" customHeight="1">
      <c r="A763" s="5"/>
      <c r="B763" s="5"/>
      <c r="C763" s="5"/>
      <c r="D763" s="5"/>
      <c r="E763" s="5"/>
    </row>
    <row r="764" ht="15.75" customHeight="1">
      <c r="A764" s="5"/>
      <c r="B764" s="5"/>
      <c r="C764" s="5"/>
      <c r="D764" s="5"/>
      <c r="E764" s="5"/>
    </row>
    <row r="765" ht="15.75" customHeight="1">
      <c r="A765" s="5"/>
      <c r="B765" s="5"/>
      <c r="C765" s="5"/>
      <c r="D765" s="5"/>
      <c r="E765" s="5"/>
    </row>
    <row r="766" ht="15.75" customHeight="1">
      <c r="A766" s="5"/>
      <c r="B766" s="5"/>
      <c r="C766" s="5"/>
      <c r="D766" s="5"/>
      <c r="E766" s="5"/>
    </row>
    <row r="767" ht="15.75" customHeight="1">
      <c r="A767" s="5"/>
      <c r="B767" s="5"/>
      <c r="C767" s="5"/>
      <c r="D767" s="5"/>
      <c r="E767" s="5"/>
    </row>
    <row r="768" ht="15.75" customHeight="1">
      <c r="A768" s="5"/>
      <c r="B768" s="5"/>
      <c r="C768" s="5"/>
      <c r="D768" s="5"/>
      <c r="E768" s="5"/>
    </row>
    <row r="769" ht="15.75" customHeight="1">
      <c r="A769" s="5"/>
      <c r="B769" s="5"/>
      <c r="C769" s="5"/>
      <c r="D769" s="5"/>
      <c r="E769" s="5"/>
    </row>
    <row r="770" ht="15.75" customHeight="1">
      <c r="A770" s="5"/>
      <c r="B770" s="5"/>
      <c r="C770" s="5"/>
      <c r="D770" s="5"/>
      <c r="E770" s="5"/>
    </row>
    <row r="771" ht="15.75" customHeight="1">
      <c r="A771" s="5"/>
      <c r="B771" s="5"/>
      <c r="C771" s="5"/>
      <c r="D771" s="5"/>
      <c r="E771" s="5"/>
    </row>
    <row r="772" ht="15.75" customHeight="1">
      <c r="A772" s="5"/>
      <c r="B772" s="5"/>
      <c r="C772" s="5"/>
      <c r="D772" s="5"/>
      <c r="E772" s="5"/>
    </row>
    <row r="773" ht="15.75" customHeight="1">
      <c r="A773" s="5"/>
      <c r="B773" s="5"/>
      <c r="C773" s="5"/>
      <c r="D773" s="5"/>
      <c r="E773" s="5"/>
    </row>
    <row r="774" ht="15.75" customHeight="1">
      <c r="A774" s="5"/>
      <c r="B774" s="5"/>
      <c r="C774" s="5"/>
      <c r="D774" s="5"/>
      <c r="E774" s="5"/>
    </row>
    <row r="775" ht="15.75" customHeight="1">
      <c r="A775" s="5"/>
      <c r="B775" s="5"/>
      <c r="C775" s="5"/>
      <c r="D775" s="5"/>
      <c r="E775" s="5"/>
    </row>
    <row r="776" ht="15.75" customHeight="1">
      <c r="A776" s="5"/>
      <c r="B776" s="5"/>
      <c r="C776" s="5"/>
      <c r="D776" s="5"/>
      <c r="E776" s="5"/>
    </row>
    <row r="777" ht="15.75" customHeight="1">
      <c r="A777" s="5"/>
      <c r="B777" s="5"/>
      <c r="C777" s="5"/>
      <c r="D777" s="5"/>
      <c r="E777" s="5"/>
    </row>
    <row r="778" ht="15.75" customHeight="1">
      <c r="A778" s="5"/>
      <c r="B778" s="5"/>
      <c r="C778" s="5"/>
      <c r="D778" s="5"/>
      <c r="E778" s="5"/>
    </row>
    <row r="779" ht="15.75" customHeight="1">
      <c r="A779" s="5"/>
      <c r="B779" s="5"/>
      <c r="C779" s="5"/>
      <c r="D779" s="5"/>
      <c r="E779" s="5"/>
    </row>
    <row r="780" ht="15.75" customHeight="1">
      <c r="A780" s="5"/>
      <c r="B780" s="5"/>
      <c r="C780" s="5"/>
      <c r="D780" s="5"/>
      <c r="E780" s="5"/>
    </row>
    <row r="781" ht="15.75" customHeight="1">
      <c r="A781" s="5"/>
      <c r="B781" s="5"/>
      <c r="C781" s="5"/>
      <c r="D781" s="5"/>
      <c r="E781" s="5"/>
    </row>
    <row r="782" ht="15.75" customHeight="1">
      <c r="A782" s="5"/>
      <c r="B782" s="5"/>
      <c r="C782" s="5"/>
      <c r="D782" s="5"/>
      <c r="E782" s="5"/>
    </row>
    <row r="783" ht="15.75" customHeight="1">
      <c r="A783" s="5"/>
      <c r="B783" s="5"/>
      <c r="C783" s="5"/>
      <c r="D783" s="5"/>
      <c r="E783" s="5"/>
    </row>
    <row r="784" ht="15.75" customHeight="1">
      <c r="A784" s="5"/>
      <c r="B784" s="5"/>
      <c r="C784" s="5"/>
      <c r="D784" s="5"/>
      <c r="E784" s="5"/>
    </row>
    <row r="785" ht="15.75" customHeight="1">
      <c r="A785" s="5"/>
      <c r="B785" s="5"/>
      <c r="C785" s="5"/>
      <c r="D785" s="5"/>
      <c r="E785" s="5"/>
    </row>
    <row r="786" ht="15.75" customHeight="1">
      <c r="A786" s="5"/>
      <c r="B786" s="5"/>
      <c r="C786" s="5"/>
      <c r="D786" s="5"/>
      <c r="E786" s="5"/>
    </row>
    <row r="787" ht="15.75" customHeight="1">
      <c r="A787" s="5"/>
      <c r="B787" s="5"/>
      <c r="C787" s="5"/>
      <c r="D787" s="5"/>
      <c r="E787" s="5"/>
    </row>
    <row r="788" ht="15.75" customHeight="1">
      <c r="A788" s="5"/>
      <c r="B788" s="5"/>
      <c r="C788" s="5"/>
      <c r="D788" s="5"/>
      <c r="E788" s="5"/>
    </row>
    <row r="789" ht="15.75" customHeight="1">
      <c r="A789" s="5"/>
      <c r="B789" s="5"/>
      <c r="C789" s="5"/>
      <c r="D789" s="5"/>
      <c r="E789" s="5"/>
    </row>
    <row r="790" ht="15.75" customHeight="1">
      <c r="A790" s="5"/>
      <c r="B790" s="5"/>
      <c r="C790" s="5"/>
      <c r="D790" s="5"/>
      <c r="E790" s="5"/>
    </row>
    <row r="791" ht="15.75" customHeight="1">
      <c r="A791" s="5"/>
      <c r="B791" s="5"/>
      <c r="C791" s="5"/>
      <c r="D791" s="5"/>
      <c r="E791" s="5"/>
    </row>
    <row r="792" ht="15.75" customHeight="1">
      <c r="A792" s="5"/>
      <c r="B792" s="5"/>
      <c r="C792" s="5"/>
      <c r="D792" s="5"/>
      <c r="E792" s="5"/>
    </row>
    <row r="793" ht="15.75" customHeight="1">
      <c r="A793" s="5"/>
      <c r="B793" s="5"/>
      <c r="C793" s="5"/>
      <c r="D793" s="5"/>
      <c r="E793" s="5"/>
    </row>
    <row r="794" ht="15.75" customHeight="1">
      <c r="A794" s="5"/>
      <c r="B794" s="5"/>
      <c r="C794" s="5"/>
      <c r="D794" s="5"/>
      <c r="E794" s="5"/>
    </row>
    <row r="795" ht="15.75" customHeight="1">
      <c r="A795" s="5"/>
      <c r="B795" s="5"/>
      <c r="C795" s="5"/>
      <c r="D795" s="5"/>
      <c r="E795" s="5"/>
    </row>
    <row r="796" ht="15.75" customHeight="1">
      <c r="A796" s="5"/>
      <c r="B796" s="5"/>
      <c r="C796" s="5"/>
      <c r="D796" s="5"/>
      <c r="E796" s="5"/>
    </row>
    <row r="797" ht="15.75" customHeight="1">
      <c r="A797" s="5"/>
      <c r="B797" s="5"/>
      <c r="C797" s="5"/>
      <c r="D797" s="5"/>
      <c r="E797" s="5"/>
    </row>
    <row r="798" ht="15.75" customHeight="1">
      <c r="A798" s="5"/>
      <c r="B798" s="5"/>
      <c r="C798" s="5"/>
      <c r="D798" s="5"/>
      <c r="E798" s="5"/>
    </row>
    <row r="799" ht="15.75" customHeight="1">
      <c r="A799" s="5"/>
      <c r="B799" s="5"/>
      <c r="C799" s="5"/>
      <c r="D799" s="5"/>
      <c r="E799" s="5"/>
    </row>
    <row r="800" ht="15.75" customHeight="1">
      <c r="A800" s="5"/>
      <c r="B800" s="5"/>
      <c r="C800" s="5"/>
      <c r="D800" s="5"/>
      <c r="E800" s="5"/>
    </row>
    <row r="801" ht="15.75" customHeight="1">
      <c r="A801" s="5"/>
      <c r="B801" s="5"/>
      <c r="C801" s="5"/>
      <c r="D801" s="5"/>
      <c r="E801" s="5"/>
    </row>
    <row r="802" ht="15.75" customHeight="1">
      <c r="A802" s="5"/>
      <c r="B802" s="5"/>
      <c r="C802" s="5"/>
      <c r="D802" s="5"/>
      <c r="E802" s="5"/>
    </row>
    <row r="803" ht="15.75" customHeight="1">
      <c r="A803" s="5"/>
      <c r="B803" s="5"/>
      <c r="C803" s="5"/>
      <c r="D803" s="5"/>
      <c r="E803" s="5"/>
    </row>
    <row r="804" ht="15.75" customHeight="1">
      <c r="A804" s="5"/>
      <c r="B804" s="5"/>
      <c r="C804" s="5"/>
      <c r="D804" s="5"/>
      <c r="E804" s="5"/>
    </row>
    <row r="805" ht="15.75" customHeight="1">
      <c r="A805" s="5"/>
      <c r="B805" s="5"/>
      <c r="C805" s="5"/>
      <c r="D805" s="5"/>
      <c r="E805" s="5"/>
    </row>
    <row r="806" ht="15.75" customHeight="1">
      <c r="A806" s="5"/>
      <c r="B806" s="5"/>
      <c r="C806" s="5"/>
      <c r="D806" s="5"/>
      <c r="E806" s="5"/>
    </row>
    <row r="807" ht="15.75" customHeight="1">
      <c r="A807" s="5"/>
      <c r="B807" s="5"/>
      <c r="C807" s="5"/>
      <c r="D807" s="5"/>
      <c r="E807" s="5"/>
    </row>
    <row r="808" ht="15.75" customHeight="1">
      <c r="A808" s="5"/>
      <c r="B808" s="5"/>
      <c r="C808" s="5"/>
      <c r="D808" s="5"/>
      <c r="E808" s="5"/>
    </row>
    <row r="809" ht="15.75" customHeight="1">
      <c r="A809" s="5"/>
      <c r="B809" s="5"/>
      <c r="C809" s="5"/>
      <c r="D809" s="5"/>
      <c r="E809" s="5"/>
    </row>
    <row r="810" ht="15.75" customHeight="1">
      <c r="A810" s="5"/>
      <c r="B810" s="5"/>
      <c r="C810" s="5"/>
      <c r="D810" s="5"/>
      <c r="E810" s="5"/>
    </row>
    <row r="811" ht="15.75" customHeight="1">
      <c r="A811" s="5"/>
      <c r="B811" s="5"/>
      <c r="C811" s="5"/>
      <c r="D811" s="5"/>
      <c r="E811" s="5"/>
    </row>
    <row r="812" ht="15.75" customHeight="1">
      <c r="A812" s="5"/>
      <c r="B812" s="5"/>
      <c r="C812" s="5"/>
      <c r="D812" s="5"/>
      <c r="E812" s="5"/>
    </row>
    <row r="813" ht="15.75" customHeight="1">
      <c r="A813" s="5"/>
      <c r="B813" s="5"/>
      <c r="C813" s="5"/>
      <c r="D813" s="5"/>
      <c r="E813" s="5"/>
    </row>
    <row r="814" ht="15.75" customHeight="1">
      <c r="A814" s="5"/>
      <c r="B814" s="5"/>
      <c r="C814" s="5"/>
      <c r="D814" s="5"/>
      <c r="E814" s="5"/>
    </row>
    <row r="815" ht="15.75" customHeight="1">
      <c r="A815" s="5"/>
      <c r="B815" s="5"/>
      <c r="C815" s="5"/>
      <c r="D815" s="5"/>
      <c r="E815" s="5"/>
    </row>
    <row r="816" ht="15.75" customHeight="1">
      <c r="A816" s="5"/>
      <c r="B816" s="5"/>
      <c r="C816" s="5"/>
      <c r="D816" s="5"/>
      <c r="E816" s="5"/>
    </row>
    <row r="817" ht="15.75" customHeight="1">
      <c r="A817" s="5"/>
      <c r="B817" s="5"/>
      <c r="C817" s="5"/>
      <c r="D817" s="5"/>
      <c r="E817" s="5"/>
    </row>
    <row r="818" ht="15.75" customHeight="1">
      <c r="A818" s="5"/>
      <c r="B818" s="5"/>
      <c r="C818" s="5"/>
      <c r="D818" s="5"/>
      <c r="E818" s="5"/>
    </row>
    <row r="819" ht="15.75" customHeight="1">
      <c r="A819" s="5"/>
      <c r="B819" s="5"/>
      <c r="C819" s="5"/>
      <c r="D819" s="5"/>
      <c r="E819" s="5"/>
    </row>
    <row r="820" ht="15.75" customHeight="1">
      <c r="A820" s="5"/>
      <c r="B820" s="5"/>
      <c r="C820" s="5"/>
      <c r="D820" s="5"/>
      <c r="E820" s="5"/>
    </row>
    <row r="821" ht="15.75" customHeight="1">
      <c r="A821" s="5"/>
      <c r="B821" s="5"/>
      <c r="C821" s="5"/>
      <c r="D821" s="5"/>
      <c r="E821" s="5"/>
    </row>
    <row r="822" ht="15.75" customHeight="1">
      <c r="A822" s="5"/>
      <c r="B822" s="5"/>
      <c r="C822" s="5"/>
      <c r="D822" s="5"/>
      <c r="E822" s="5"/>
    </row>
    <row r="823" ht="15.75" customHeight="1">
      <c r="A823" s="5"/>
      <c r="B823" s="5"/>
      <c r="C823" s="5"/>
      <c r="D823" s="5"/>
      <c r="E823" s="5"/>
    </row>
    <row r="824" ht="15.75" customHeight="1">
      <c r="A824" s="5"/>
      <c r="B824" s="5"/>
      <c r="C824" s="5"/>
      <c r="D824" s="5"/>
      <c r="E824" s="5"/>
    </row>
    <row r="825" ht="15.75" customHeight="1">
      <c r="A825" s="5"/>
      <c r="B825" s="5"/>
      <c r="C825" s="5"/>
      <c r="D825" s="5"/>
      <c r="E825" s="5"/>
    </row>
    <row r="826" ht="15.75" customHeight="1">
      <c r="A826" s="5"/>
      <c r="B826" s="5"/>
      <c r="C826" s="5"/>
      <c r="D826" s="5"/>
      <c r="E826" s="5"/>
    </row>
    <row r="827" ht="15.75" customHeight="1">
      <c r="A827" s="5"/>
      <c r="B827" s="5"/>
      <c r="C827" s="5"/>
      <c r="D827" s="5"/>
      <c r="E827" s="5"/>
    </row>
    <row r="828" ht="15.75" customHeight="1">
      <c r="A828" s="5"/>
      <c r="B828" s="5"/>
      <c r="C828" s="5"/>
      <c r="D828" s="5"/>
      <c r="E828" s="5"/>
    </row>
    <row r="829" ht="15.75" customHeight="1">
      <c r="A829" s="5"/>
      <c r="B829" s="5"/>
      <c r="C829" s="5"/>
      <c r="D829" s="5"/>
      <c r="E829" s="5"/>
    </row>
    <row r="830" ht="15.75" customHeight="1">
      <c r="A830" s="5"/>
      <c r="B830" s="5"/>
      <c r="C830" s="5"/>
      <c r="D830" s="5"/>
      <c r="E830" s="5"/>
    </row>
    <row r="831" ht="15.75" customHeight="1">
      <c r="A831" s="5"/>
      <c r="B831" s="5"/>
      <c r="C831" s="5"/>
      <c r="D831" s="5"/>
      <c r="E831" s="5"/>
    </row>
    <row r="832" ht="15.75" customHeight="1">
      <c r="A832" s="5"/>
      <c r="B832" s="5"/>
      <c r="C832" s="5"/>
      <c r="D832" s="5"/>
      <c r="E832" s="5"/>
    </row>
    <row r="833" ht="15.75" customHeight="1">
      <c r="A833" s="5"/>
      <c r="B833" s="5"/>
      <c r="C833" s="5"/>
      <c r="D833" s="5"/>
      <c r="E833" s="5"/>
    </row>
    <row r="834" ht="15.75" customHeight="1">
      <c r="A834" s="5"/>
      <c r="B834" s="5"/>
      <c r="C834" s="5"/>
      <c r="D834" s="5"/>
      <c r="E834" s="5"/>
    </row>
    <row r="835" ht="15.75" customHeight="1">
      <c r="A835" s="5"/>
      <c r="B835" s="5"/>
      <c r="C835" s="5"/>
      <c r="D835" s="5"/>
      <c r="E835" s="5"/>
    </row>
    <row r="836" ht="15.75" customHeight="1">
      <c r="A836" s="5"/>
      <c r="B836" s="5"/>
      <c r="C836" s="5"/>
      <c r="D836" s="5"/>
      <c r="E836" s="5"/>
    </row>
    <row r="837" ht="15.75" customHeight="1">
      <c r="A837" s="5"/>
      <c r="B837" s="5"/>
      <c r="C837" s="5"/>
      <c r="D837" s="5"/>
      <c r="E837" s="5"/>
    </row>
    <row r="838" ht="15.75" customHeight="1">
      <c r="A838" s="5"/>
      <c r="B838" s="5"/>
      <c r="C838" s="5"/>
      <c r="D838" s="5"/>
      <c r="E838" s="5"/>
    </row>
    <row r="839" ht="15.75" customHeight="1">
      <c r="A839" s="5"/>
      <c r="B839" s="5"/>
      <c r="C839" s="5"/>
      <c r="D839" s="5"/>
      <c r="E839" s="5"/>
    </row>
    <row r="840" ht="15.75" customHeight="1">
      <c r="A840" s="5"/>
      <c r="B840" s="5"/>
      <c r="C840" s="5"/>
      <c r="D840" s="5"/>
      <c r="E840" s="5"/>
    </row>
    <row r="841" ht="15.75" customHeight="1">
      <c r="A841" s="5"/>
      <c r="B841" s="5"/>
      <c r="C841" s="5"/>
      <c r="D841" s="5"/>
      <c r="E841" s="5"/>
    </row>
    <row r="842" ht="15.75" customHeight="1">
      <c r="A842" s="5"/>
      <c r="B842" s="5"/>
      <c r="C842" s="5"/>
      <c r="D842" s="5"/>
      <c r="E842" s="5"/>
    </row>
    <row r="843" ht="15.75" customHeight="1">
      <c r="A843" s="5"/>
      <c r="B843" s="5"/>
      <c r="C843" s="5"/>
      <c r="D843" s="5"/>
      <c r="E843" s="5"/>
    </row>
    <row r="844" ht="15.75" customHeight="1">
      <c r="A844" s="5"/>
      <c r="B844" s="5"/>
      <c r="C844" s="5"/>
      <c r="D844" s="5"/>
      <c r="E844" s="5"/>
    </row>
    <row r="845" ht="15.75" customHeight="1">
      <c r="A845" s="5"/>
      <c r="B845" s="5"/>
      <c r="C845" s="5"/>
      <c r="D845" s="5"/>
      <c r="E845" s="5"/>
    </row>
    <row r="846" ht="15.75" customHeight="1">
      <c r="A846" s="5"/>
      <c r="B846" s="5"/>
      <c r="C846" s="5"/>
      <c r="D846" s="5"/>
      <c r="E846" s="5"/>
    </row>
    <row r="847" ht="15.75" customHeight="1">
      <c r="A847" s="5"/>
      <c r="B847" s="5"/>
      <c r="C847" s="5"/>
      <c r="D847" s="5"/>
      <c r="E847" s="5"/>
    </row>
    <row r="848" ht="15.75" customHeight="1">
      <c r="A848" s="5"/>
      <c r="B848" s="5"/>
      <c r="C848" s="5"/>
      <c r="D848" s="5"/>
      <c r="E848" s="5"/>
    </row>
    <row r="849" ht="15.75" customHeight="1">
      <c r="A849" s="5"/>
      <c r="B849" s="5"/>
      <c r="C849" s="5"/>
      <c r="D849" s="5"/>
      <c r="E849" s="5"/>
    </row>
    <row r="850" ht="15.75" customHeight="1">
      <c r="A850" s="5"/>
      <c r="B850" s="5"/>
      <c r="C850" s="5"/>
      <c r="D850" s="5"/>
      <c r="E850" s="5"/>
    </row>
    <row r="851" ht="15.75" customHeight="1">
      <c r="A851" s="5"/>
      <c r="B851" s="5"/>
      <c r="C851" s="5"/>
      <c r="D851" s="5"/>
      <c r="E851" s="5"/>
    </row>
    <row r="852" ht="15.75" customHeight="1">
      <c r="A852" s="5"/>
      <c r="B852" s="5"/>
      <c r="C852" s="5"/>
      <c r="D852" s="5"/>
      <c r="E852" s="5"/>
    </row>
    <row r="853" ht="15.75" customHeight="1">
      <c r="A853" s="5"/>
      <c r="B853" s="5"/>
      <c r="C853" s="5"/>
      <c r="D853" s="5"/>
      <c r="E853" s="5"/>
    </row>
    <row r="854" ht="15.75" customHeight="1">
      <c r="A854" s="5"/>
      <c r="B854" s="5"/>
      <c r="C854" s="5"/>
      <c r="D854" s="5"/>
      <c r="E854" s="5"/>
    </row>
    <row r="855" ht="15.75" customHeight="1">
      <c r="A855" s="5"/>
      <c r="B855" s="5"/>
      <c r="C855" s="5"/>
      <c r="D855" s="5"/>
      <c r="E855" s="5"/>
    </row>
    <row r="856" ht="15.75" customHeight="1">
      <c r="A856" s="5"/>
      <c r="B856" s="5"/>
      <c r="C856" s="5"/>
      <c r="D856" s="5"/>
      <c r="E856" s="5"/>
    </row>
    <row r="857" ht="15.75" customHeight="1">
      <c r="A857" s="5"/>
      <c r="B857" s="5"/>
      <c r="C857" s="5"/>
      <c r="D857" s="5"/>
      <c r="E857" s="5"/>
    </row>
    <row r="858" ht="15.75" customHeight="1">
      <c r="A858" s="5"/>
      <c r="B858" s="5"/>
      <c r="C858" s="5"/>
      <c r="D858" s="5"/>
      <c r="E858" s="5"/>
    </row>
    <row r="859" ht="15.75" customHeight="1">
      <c r="A859" s="5"/>
      <c r="B859" s="5"/>
      <c r="C859" s="5"/>
      <c r="D859" s="5"/>
      <c r="E859" s="5"/>
    </row>
    <row r="860" ht="15.75" customHeight="1">
      <c r="A860" s="5"/>
      <c r="B860" s="5"/>
      <c r="C860" s="5"/>
      <c r="D860" s="5"/>
      <c r="E860" s="5"/>
    </row>
    <row r="861" ht="15.75" customHeight="1">
      <c r="A861" s="5"/>
      <c r="B861" s="5"/>
      <c r="C861" s="5"/>
      <c r="D861" s="5"/>
      <c r="E861" s="5"/>
    </row>
    <row r="862" ht="15.75" customHeight="1">
      <c r="A862" s="5"/>
      <c r="B862" s="5"/>
      <c r="C862" s="5"/>
      <c r="D862" s="5"/>
      <c r="E862" s="5"/>
    </row>
    <row r="863" ht="15.75" customHeight="1">
      <c r="A863" s="5"/>
      <c r="B863" s="5"/>
      <c r="C863" s="5"/>
      <c r="D863" s="5"/>
      <c r="E863" s="5"/>
    </row>
    <row r="864" ht="15.75" customHeight="1">
      <c r="A864" s="5"/>
      <c r="B864" s="5"/>
      <c r="C864" s="5"/>
      <c r="D864" s="5"/>
      <c r="E864" s="5"/>
    </row>
    <row r="865" ht="15.75" customHeight="1">
      <c r="A865" s="5"/>
      <c r="B865" s="5"/>
      <c r="C865" s="5"/>
      <c r="D865" s="5"/>
      <c r="E865" s="5"/>
    </row>
    <row r="866" ht="15.75" customHeight="1">
      <c r="A866" s="5"/>
      <c r="B866" s="5"/>
      <c r="C866" s="5"/>
      <c r="D866" s="5"/>
      <c r="E866" s="5"/>
    </row>
    <row r="867" ht="15.75" customHeight="1">
      <c r="A867" s="5"/>
      <c r="B867" s="5"/>
      <c r="C867" s="5"/>
      <c r="D867" s="5"/>
      <c r="E867" s="5"/>
    </row>
    <row r="868" ht="15.75" customHeight="1">
      <c r="A868" s="5"/>
      <c r="B868" s="5"/>
      <c r="C868" s="5"/>
      <c r="D868" s="5"/>
      <c r="E868" s="5"/>
    </row>
    <row r="869" ht="15.75" customHeight="1">
      <c r="A869" s="5"/>
      <c r="B869" s="5"/>
      <c r="C869" s="5"/>
      <c r="D869" s="5"/>
      <c r="E869" s="5"/>
    </row>
    <row r="870" ht="15.75" customHeight="1">
      <c r="A870" s="5"/>
      <c r="B870" s="5"/>
      <c r="C870" s="5"/>
      <c r="D870" s="5"/>
      <c r="E870" s="5"/>
    </row>
    <row r="871" ht="15.75" customHeight="1">
      <c r="A871" s="5"/>
      <c r="B871" s="5"/>
      <c r="C871" s="5"/>
      <c r="D871" s="5"/>
      <c r="E871" s="5"/>
    </row>
    <row r="872" ht="15.75" customHeight="1">
      <c r="A872" s="5"/>
      <c r="B872" s="5"/>
      <c r="C872" s="5"/>
      <c r="D872" s="5"/>
      <c r="E872" s="5"/>
    </row>
    <row r="873" ht="15.75" customHeight="1">
      <c r="A873" s="5"/>
      <c r="B873" s="5"/>
      <c r="C873" s="5"/>
      <c r="D873" s="5"/>
      <c r="E873" s="5"/>
    </row>
    <row r="874" ht="15.75" customHeight="1">
      <c r="A874" s="5"/>
      <c r="B874" s="5"/>
      <c r="C874" s="5"/>
      <c r="D874" s="5"/>
      <c r="E874" s="5"/>
    </row>
    <row r="875" ht="15.75" customHeight="1">
      <c r="A875" s="5"/>
      <c r="B875" s="5"/>
      <c r="C875" s="5"/>
      <c r="D875" s="5"/>
      <c r="E875" s="5"/>
    </row>
    <row r="876" ht="15.75" customHeight="1">
      <c r="A876" s="5"/>
      <c r="B876" s="5"/>
      <c r="C876" s="5"/>
      <c r="D876" s="5"/>
      <c r="E876" s="5"/>
    </row>
    <row r="877" ht="15.75" customHeight="1">
      <c r="A877" s="5"/>
      <c r="B877" s="5"/>
      <c r="C877" s="5"/>
      <c r="D877" s="5"/>
      <c r="E877" s="5"/>
    </row>
    <row r="878" ht="15.75" customHeight="1">
      <c r="A878" s="5"/>
      <c r="B878" s="5"/>
      <c r="C878" s="5"/>
      <c r="D878" s="5"/>
      <c r="E878" s="5"/>
    </row>
    <row r="879" ht="15.75" customHeight="1">
      <c r="A879" s="5"/>
      <c r="B879" s="5"/>
      <c r="C879" s="5"/>
      <c r="D879" s="5"/>
      <c r="E879" s="5"/>
    </row>
    <row r="880" ht="15.75" customHeight="1">
      <c r="A880" s="5"/>
      <c r="B880" s="5"/>
      <c r="C880" s="5"/>
      <c r="D880" s="5"/>
      <c r="E880" s="5"/>
    </row>
    <row r="881" ht="15.75" customHeight="1">
      <c r="A881" s="5"/>
      <c r="B881" s="5"/>
      <c r="C881" s="5"/>
      <c r="D881" s="5"/>
      <c r="E881" s="5"/>
    </row>
    <row r="882" ht="15.75" customHeight="1">
      <c r="A882" s="5"/>
      <c r="B882" s="5"/>
      <c r="C882" s="5"/>
      <c r="D882" s="5"/>
      <c r="E882" s="5"/>
    </row>
    <row r="883" ht="15.75" customHeight="1">
      <c r="A883" s="5"/>
      <c r="B883" s="5"/>
      <c r="C883" s="5"/>
      <c r="D883" s="5"/>
      <c r="E883" s="5"/>
    </row>
    <row r="884" ht="15.75" customHeight="1">
      <c r="A884" s="5"/>
      <c r="B884" s="5"/>
      <c r="C884" s="5"/>
      <c r="D884" s="5"/>
      <c r="E884" s="5"/>
    </row>
    <row r="885" ht="15.75" customHeight="1">
      <c r="A885" s="5"/>
      <c r="B885" s="5"/>
      <c r="C885" s="5"/>
      <c r="D885" s="5"/>
      <c r="E885" s="5"/>
    </row>
    <row r="886" ht="15.75" customHeight="1">
      <c r="A886" s="5"/>
      <c r="B886" s="5"/>
      <c r="C886" s="5"/>
      <c r="D886" s="5"/>
      <c r="E886" s="5"/>
    </row>
    <row r="887" ht="15.75" customHeight="1">
      <c r="A887" s="5"/>
      <c r="B887" s="5"/>
      <c r="C887" s="5"/>
      <c r="D887" s="5"/>
      <c r="E887" s="5"/>
    </row>
    <row r="888" ht="15.75" customHeight="1">
      <c r="A888" s="5"/>
      <c r="B888" s="5"/>
      <c r="C888" s="5"/>
      <c r="D888" s="5"/>
      <c r="E888" s="5"/>
    </row>
    <row r="889" ht="15.75" customHeight="1">
      <c r="A889" s="5"/>
      <c r="B889" s="5"/>
      <c r="C889" s="5"/>
      <c r="D889" s="5"/>
      <c r="E889" s="5"/>
    </row>
    <row r="890" ht="15.75" customHeight="1">
      <c r="A890" s="5"/>
      <c r="B890" s="5"/>
      <c r="C890" s="5"/>
      <c r="D890" s="5"/>
      <c r="E890" s="5"/>
    </row>
    <row r="891" ht="15.75" customHeight="1">
      <c r="A891" s="5"/>
      <c r="B891" s="5"/>
      <c r="C891" s="5"/>
      <c r="D891" s="5"/>
      <c r="E891" s="5"/>
    </row>
    <row r="892" ht="15.75" customHeight="1">
      <c r="A892" s="5"/>
      <c r="B892" s="5"/>
      <c r="C892" s="5"/>
      <c r="D892" s="5"/>
      <c r="E892" s="5"/>
    </row>
    <row r="893" ht="15.75" customHeight="1">
      <c r="A893" s="5"/>
      <c r="B893" s="5"/>
      <c r="C893" s="5"/>
      <c r="D893" s="5"/>
      <c r="E893" s="5"/>
    </row>
    <row r="894" ht="15.75" customHeight="1">
      <c r="A894" s="5"/>
      <c r="B894" s="5"/>
      <c r="C894" s="5"/>
      <c r="D894" s="5"/>
      <c r="E894" s="5"/>
    </row>
    <row r="895" ht="15.75" customHeight="1">
      <c r="A895" s="5"/>
      <c r="B895" s="5"/>
      <c r="C895" s="5"/>
      <c r="D895" s="5"/>
      <c r="E895" s="5"/>
    </row>
    <row r="896" ht="15.75" customHeight="1">
      <c r="A896" s="5"/>
      <c r="B896" s="5"/>
      <c r="C896" s="5"/>
      <c r="D896" s="5"/>
      <c r="E896" s="5"/>
    </row>
    <row r="897" ht="15.75" customHeight="1">
      <c r="A897" s="5"/>
      <c r="B897" s="5"/>
      <c r="C897" s="5"/>
      <c r="D897" s="5"/>
      <c r="E897" s="5"/>
    </row>
    <row r="898" ht="15.75" customHeight="1">
      <c r="A898" s="5"/>
      <c r="B898" s="5"/>
      <c r="C898" s="5"/>
      <c r="D898" s="5"/>
      <c r="E898" s="5"/>
    </row>
    <row r="899" ht="15.75" customHeight="1">
      <c r="A899" s="5"/>
      <c r="B899" s="5"/>
      <c r="C899" s="5"/>
      <c r="D899" s="5"/>
      <c r="E899" s="5"/>
    </row>
    <row r="900" ht="15.75" customHeight="1">
      <c r="A900" s="5"/>
      <c r="B900" s="5"/>
      <c r="C900" s="5"/>
      <c r="D900" s="5"/>
      <c r="E900" s="5"/>
    </row>
    <row r="901" ht="15.75" customHeight="1">
      <c r="A901" s="5"/>
      <c r="B901" s="5"/>
      <c r="C901" s="5"/>
      <c r="D901" s="5"/>
      <c r="E901" s="5"/>
    </row>
    <row r="902" ht="15.75" customHeight="1">
      <c r="A902" s="5"/>
      <c r="B902" s="5"/>
      <c r="C902" s="5"/>
      <c r="D902" s="5"/>
      <c r="E902" s="5"/>
    </row>
    <row r="903" ht="15.75" customHeight="1">
      <c r="A903" s="5"/>
      <c r="B903" s="5"/>
      <c r="C903" s="5"/>
      <c r="D903" s="5"/>
      <c r="E903" s="5"/>
    </row>
    <row r="904" ht="15.75" customHeight="1">
      <c r="A904" s="5"/>
      <c r="B904" s="5"/>
      <c r="C904" s="5"/>
      <c r="D904" s="5"/>
      <c r="E904" s="5"/>
    </row>
    <row r="905" ht="15.75" customHeight="1">
      <c r="A905" s="5"/>
      <c r="B905" s="5"/>
      <c r="C905" s="5"/>
      <c r="D905" s="5"/>
      <c r="E905" s="5"/>
    </row>
    <row r="906" ht="15.75" customHeight="1">
      <c r="A906" s="5"/>
      <c r="B906" s="5"/>
      <c r="C906" s="5"/>
      <c r="D906" s="5"/>
      <c r="E906" s="5"/>
    </row>
    <row r="907" ht="15.75" customHeight="1">
      <c r="A907" s="5"/>
      <c r="B907" s="5"/>
      <c r="C907" s="5"/>
      <c r="D907" s="5"/>
      <c r="E907" s="5"/>
    </row>
    <row r="908" ht="15.75" customHeight="1">
      <c r="A908" s="5"/>
      <c r="B908" s="5"/>
      <c r="C908" s="5"/>
      <c r="D908" s="5"/>
      <c r="E908" s="5"/>
    </row>
    <row r="909" ht="15.75" customHeight="1">
      <c r="A909" s="5"/>
      <c r="B909" s="5"/>
      <c r="C909" s="5"/>
      <c r="D909" s="5"/>
      <c r="E909" s="5"/>
    </row>
    <row r="910" ht="15.75" customHeight="1">
      <c r="A910" s="5"/>
      <c r="B910" s="5"/>
      <c r="C910" s="5"/>
      <c r="D910" s="5"/>
      <c r="E910" s="5"/>
    </row>
    <row r="911" ht="15.75" customHeight="1">
      <c r="A911" s="5"/>
      <c r="B911" s="5"/>
      <c r="C911" s="5"/>
      <c r="D911" s="5"/>
      <c r="E911" s="5"/>
    </row>
    <row r="912" ht="15.75" customHeight="1">
      <c r="A912" s="5"/>
      <c r="B912" s="5"/>
      <c r="C912" s="5"/>
      <c r="D912" s="5"/>
      <c r="E912" s="5"/>
    </row>
    <row r="913" ht="15.75" customHeight="1">
      <c r="A913" s="5"/>
      <c r="B913" s="5"/>
      <c r="C913" s="5"/>
      <c r="D913" s="5"/>
      <c r="E913" s="5"/>
    </row>
    <row r="914" ht="15.75" customHeight="1">
      <c r="A914" s="5"/>
      <c r="B914" s="5"/>
      <c r="C914" s="5"/>
      <c r="D914" s="5"/>
      <c r="E914" s="5"/>
    </row>
    <row r="915" ht="15.75" customHeight="1">
      <c r="A915" s="5"/>
      <c r="B915" s="5"/>
      <c r="C915" s="5"/>
      <c r="D915" s="5"/>
      <c r="E915" s="5"/>
    </row>
    <row r="916" ht="15.75" customHeight="1">
      <c r="A916" s="5"/>
      <c r="B916" s="5"/>
      <c r="C916" s="5"/>
      <c r="D916" s="5"/>
      <c r="E916" s="5"/>
    </row>
    <row r="917" ht="15.75" customHeight="1">
      <c r="A917" s="5"/>
      <c r="B917" s="5"/>
      <c r="C917" s="5"/>
      <c r="D917" s="5"/>
      <c r="E917" s="5"/>
    </row>
    <row r="918" ht="15.75" customHeight="1">
      <c r="A918" s="5"/>
      <c r="B918" s="5"/>
      <c r="C918" s="5"/>
      <c r="D918" s="5"/>
      <c r="E918" s="5"/>
    </row>
    <row r="919" ht="15.75" customHeight="1">
      <c r="A919" s="5"/>
      <c r="B919" s="5"/>
      <c r="C919" s="5"/>
      <c r="D919" s="5"/>
      <c r="E919" s="5"/>
    </row>
    <row r="920" ht="15.75" customHeight="1">
      <c r="A920" s="5"/>
      <c r="B920" s="5"/>
      <c r="C920" s="5"/>
      <c r="D920" s="5"/>
      <c r="E920" s="5"/>
    </row>
    <row r="921" ht="15.75" customHeight="1">
      <c r="A921" s="5"/>
      <c r="B921" s="5"/>
      <c r="C921" s="5"/>
      <c r="D921" s="5"/>
      <c r="E921" s="5"/>
    </row>
    <row r="922" ht="15.75" customHeight="1">
      <c r="A922" s="5"/>
      <c r="B922" s="5"/>
      <c r="C922" s="5"/>
      <c r="D922" s="5"/>
      <c r="E922" s="5"/>
    </row>
    <row r="923" ht="15.75" customHeight="1">
      <c r="A923" s="5"/>
      <c r="B923" s="5"/>
      <c r="C923" s="5"/>
      <c r="D923" s="5"/>
      <c r="E923" s="5"/>
    </row>
    <row r="924" ht="15.75" customHeight="1">
      <c r="A924" s="5"/>
      <c r="B924" s="5"/>
      <c r="C924" s="5"/>
      <c r="D924" s="5"/>
      <c r="E924" s="5"/>
    </row>
    <row r="925" ht="15.75" customHeight="1">
      <c r="A925" s="5"/>
      <c r="B925" s="5"/>
      <c r="C925" s="5"/>
      <c r="D925" s="5"/>
      <c r="E925" s="5"/>
    </row>
    <row r="926" ht="15.75" customHeight="1">
      <c r="A926" s="5"/>
      <c r="B926" s="5"/>
      <c r="C926" s="5"/>
      <c r="D926" s="5"/>
      <c r="E926" s="5"/>
    </row>
    <row r="927" ht="15.75" customHeight="1">
      <c r="A927" s="5"/>
      <c r="B927" s="5"/>
      <c r="C927" s="5"/>
      <c r="D927" s="5"/>
      <c r="E927" s="5"/>
    </row>
    <row r="928" ht="15.75" customHeight="1">
      <c r="A928" s="5"/>
      <c r="B928" s="5"/>
      <c r="C928" s="5"/>
      <c r="D928" s="5"/>
      <c r="E928" s="5"/>
    </row>
    <row r="929" ht="15.75" customHeight="1">
      <c r="A929" s="5"/>
      <c r="B929" s="5"/>
      <c r="C929" s="5"/>
      <c r="D929" s="5"/>
      <c r="E929" s="5"/>
    </row>
    <row r="930" ht="15.75" customHeight="1">
      <c r="A930" s="5"/>
      <c r="B930" s="5"/>
      <c r="C930" s="5"/>
      <c r="D930" s="5"/>
      <c r="E930" s="5"/>
    </row>
    <row r="931" ht="15.75" customHeight="1">
      <c r="A931" s="5"/>
      <c r="B931" s="5"/>
      <c r="C931" s="5"/>
      <c r="D931" s="5"/>
      <c r="E931" s="5"/>
    </row>
    <row r="932" ht="15.75" customHeight="1">
      <c r="A932" s="5"/>
      <c r="B932" s="5"/>
      <c r="C932" s="5"/>
      <c r="D932" s="5"/>
      <c r="E932" s="5"/>
    </row>
    <row r="933" ht="15.75" customHeight="1">
      <c r="A933" s="5"/>
      <c r="B933" s="5"/>
      <c r="C933" s="5"/>
      <c r="D933" s="5"/>
      <c r="E933" s="5"/>
    </row>
    <row r="934" ht="15.75" customHeight="1">
      <c r="A934" s="5"/>
      <c r="B934" s="5"/>
      <c r="C934" s="5"/>
      <c r="D934" s="5"/>
      <c r="E934" s="5"/>
    </row>
    <row r="935" ht="15.75" customHeight="1">
      <c r="A935" s="5"/>
      <c r="B935" s="5"/>
      <c r="C935" s="5"/>
      <c r="D935" s="5"/>
      <c r="E935" s="5"/>
    </row>
    <row r="936" ht="15.75" customHeight="1">
      <c r="A936" s="5"/>
      <c r="B936" s="5"/>
      <c r="C936" s="5"/>
      <c r="D936" s="5"/>
      <c r="E936" s="5"/>
    </row>
    <row r="937" ht="15.75" customHeight="1">
      <c r="A937" s="5"/>
      <c r="B937" s="5"/>
      <c r="C937" s="5"/>
      <c r="D937" s="5"/>
      <c r="E937" s="5"/>
    </row>
    <row r="938" ht="15.75" customHeight="1">
      <c r="A938" s="5"/>
      <c r="B938" s="5"/>
      <c r="C938" s="5"/>
      <c r="D938" s="5"/>
      <c r="E938" s="5"/>
    </row>
    <row r="939" ht="15.75" customHeight="1">
      <c r="A939" s="5"/>
      <c r="B939" s="5"/>
      <c r="C939" s="5"/>
      <c r="D939" s="5"/>
      <c r="E939" s="5"/>
    </row>
    <row r="940" ht="15.75" customHeight="1">
      <c r="A940" s="5"/>
      <c r="B940" s="5"/>
      <c r="C940" s="5"/>
      <c r="D940" s="5"/>
      <c r="E940" s="5"/>
    </row>
    <row r="941" ht="15.75" customHeight="1">
      <c r="A941" s="5"/>
      <c r="B941" s="5"/>
      <c r="C941" s="5"/>
      <c r="D941" s="5"/>
      <c r="E941" s="5"/>
    </row>
    <row r="942" ht="15.75" customHeight="1">
      <c r="A942" s="5"/>
      <c r="B942" s="5"/>
      <c r="C942" s="5"/>
      <c r="D942" s="5"/>
      <c r="E942" s="5"/>
    </row>
    <row r="943" ht="15.75" customHeight="1">
      <c r="A943" s="5"/>
      <c r="B943" s="5"/>
      <c r="C943" s="5"/>
      <c r="D943" s="5"/>
      <c r="E943" s="5"/>
    </row>
    <row r="944" ht="15.75" customHeight="1">
      <c r="A944" s="5"/>
      <c r="B944" s="5"/>
      <c r="C944" s="5"/>
      <c r="D944" s="5"/>
      <c r="E944" s="5"/>
    </row>
    <row r="945" ht="15.75" customHeight="1">
      <c r="A945" s="5"/>
      <c r="B945" s="5"/>
      <c r="C945" s="5"/>
      <c r="D945" s="5"/>
      <c r="E945" s="5"/>
    </row>
    <row r="946" ht="15.75" customHeight="1">
      <c r="A946" s="5"/>
      <c r="B946" s="5"/>
      <c r="C946" s="5"/>
      <c r="D946" s="5"/>
      <c r="E946" s="5"/>
    </row>
    <row r="947" ht="15.75" customHeight="1">
      <c r="A947" s="5"/>
      <c r="B947" s="5"/>
      <c r="C947" s="5"/>
      <c r="D947" s="5"/>
      <c r="E947" s="5"/>
    </row>
    <row r="948" ht="15.75" customHeight="1">
      <c r="A948" s="5"/>
      <c r="B948" s="5"/>
      <c r="C948" s="5"/>
      <c r="D948" s="5"/>
      <c r="E948" s="5"/>
    </row>
    <row r="949" ht="15.75" customHeight="1">
      <c r="A949" s="5"/>
      <c r="B949" s="5"/>
      <c r="C949" s="5"/>
      <c r="D949" s="5"/>
      <c r="E949" s="5"/>
    </row>
    <row r="950" ht="15.75" customHeight="1">
      <c r="A950" s="5"/>
      <c r="B950" s="5"/>
      <c r="C950" s="5"/>
      <c r="D950" s="5"/>
      <c r="E950" s="5"/>
    </row>
    <row r="951" ht="15.75" customHeight="1">
      <c r="A951" s="5"/>
      <c r="B951" s="5"/>
      <c r="C951" s="5"/>
      <c r="D951" s="5"/>
      <c r="E951" s="5"/>
    </row>
    <row r="952" ht="15.75" customHeight="1">
      <c r="A952" s="5"/>
      <c r="B952" s="5"/>
      <c r="C952" s="5"/>
      <c r="D952" s="5"/>
      <c r="E952" s="5"/>
    </row>
    <row r="953" ht="15.75" customHeight="1">
      <c r="A953" s="5"/>
      <c r="B953" s="5"/>
      <c r="C953" s="5"/>
      <c r="D953" s="5"/>
      <c r="E953" s="5"/>
    </row>
    <row r="954" ht="15.75" customHeight="1">
      <c r="A954" s="5"/>
      <c r="B954" s="5"/>
      <c r="C954" s="5"/>
      <c r="D954" s="5"/>
      <c r="E954" s="5"/>
    </row>
    <row r="955" ht="15.75" customHeight="1">
      <c r="A955" s="5"/>
      <c r="B955" s="5"/>
      <c r="C955" s="5"/>
      <c r="D955" s="5"/>
      <c r="E955" s="5"/>
    </row>
    <row r="956" ht="15.75" customHeight="1">
      <c r="A956" s="5"/>
      <c r="B956" s="5"/>
      <c r="C956" s="5"/>
      <c r="D956" s="5"/>
      <c r="E956" s="5"/>
    </row>
    <row r="957" ht="15.75" customHeight="1">
      <c r="A957" s="5"/>
      <c r="B957" s="5"/>
      <c r="C957" s="5"/>
      <c r="D957" s="5"/>
      <c r="E957" s="5"/>
    </row>
    <row r="958" ht="15.75" customHeight="1">
      <c r="A958" s="5"/>
      <c r="B958" s="5"/>
      <c r="C958" s="5"/>
      <c r="D958" s="5"/>
      <c r="E958" s="5"/>
    </row>
    <row r="959" ht="15.75" customHeight="1">
      <c r="A959" s="5"/>
      <c r="B959" s="5"/>
      <c r="C959" s="5"/>
      <c r="D959" s="5"/>
      <c r="E959" s="5"/>
    </row>
    <row r="960" ht="15.75" customHeight="1">
      <c r="A960" s="5"/>
      <c r="B960" s="5"/>
      <c r="C960" s="5"/>
      <c r="D960" s="5"/>
      <c r="E960" s="5"/>
    </row>
    <row r="961" ht="15.75" customHeight="1">
      <c r="A961" s="5"/>
      <c r="B961" s="5"/>
      <c r="C961" s="5"/>
      <c r="D961" s="5"/>
      <c r="E961" s="5"/>
    </row>
    <row r="962" ht="15.75" customHeight="1">
      <c r="A962" s="5"/>
      <c r="B962" s="5"/>
      <c r="C962" s="5"/>
      <c r="D962" s="5"/>
      <c r="E962" s="5"/>
    </row>
    <row r="963" ht="15.75" customHeight="1">
      <c r="A963" s="5"/>
      <c r="B963" s="5"/>
      <c r="C963" s="5"/>
      <c r="D963" s="5"/>
      <c r="E963" s="5"/>
    </row>
    <row r="964" ht="15.75" customHeight="1">
      <c r="A964" s="5"/>
      <c r="B964" s="5"/>
      <c r="C964" s="5"/>
      <c r="D964" s="5"/>
      <c r="E964" s="5"/>
    </row>
    <row r="965" ht="15.75" customHeight="1">
      <c r="A965" s="5"/>
      <c r="B965" s="5"/>
      <c r="C965" s="5"/>
      <c r="D965" s="5"/>
      <c r="E965" s="5"/>
    </row>
    <row r="966" ht="15.75" customHeight="1">
      <c r="A966" s="5"/>
      <c r="B966" s="5"/>
      <c r="C966" s="5"/>
      <c r="D966" s="5"/>
      <c r="E966" s="5"/>
    </row>
    <row r="967" ht="15.75" customHeight="1">
      <c r="A967" s="5"/>
      <c r="B967" s="5"/>
      <c r="C967" s="5"/>
      <c r="D967" s="5"/>
      <c r="E967" s="5"/>
    </row>
    <row r="968" ht="15.75" customHeight="1">
      <c r="A968" s="5"/>
      <c r="B968" s="5"/>
      <c r="C968" s="5"/>
      <c r="D968" s="5"/>
      <c r="E968" s="5"/>
    </row>
    <row r="969" ht="15.75" customHeight="1">
      <c r="A969" s="5"/>
      <c r="B969" s="5"/>
      <c r="C969" s="5"/>
      <c r="D969" s="5"/>
      <c r="E969" s="5"/>
    </row>
    <row r="970" ht="15.75" customHeight="1">
      <c r="A970" s="5"/>
      <c r="B970" s="5"/>
      <c r="C970" s="5"/>
      <c r="D970" s="5"/>
      <c r="E970" s="5"/>
    </row>
    <row r="971" ht="15.75" customHeight="1">
      <c r="A971" s="5"/>
      <c r="B971" s="5"/>
      <c r="C971" s="5"/>
      <c r="D971" s="5"/>
      <c r="E971" s="5"/>
    </row>
    <row r="972" ht="15.75" customHeight="1">
      <c r="A972" s="5"/>
      <c r="B972" s="5"/>
      <c r="C972" s="5"/>
      <c r="D972" s="5"/>
      <c r="E972" s="5"/>
    </row>
    <row r="973" ht="15.75" customHeight="1">
      <c r="A973" s="5"/>
      <c r="B973" s="5"/>
      <c r="C973" s="5"/>
      <c r="D973" s="5"/>
      <c r="E973" s="5"/>
    </row>
    <row r="974" ht="15.75" customHeight="1">
      <c r="A974" s="5"/>
      <c r="B974" s="5"/>
      <c r="C974" s="5"/>
      <c r="D974" s="5"/>
      <c r="E974" s="5"/>
    </row>
    <row r="975" ht="15.75" customHeight="1">
      <c r="A975" s="5"/>
      <c r="B975" s="5"/>
      <c r="C975" s="5"/>
      <c r="D975" s="5"/>
      <c r="E975" s="5"/>
    </row>
    <row r="976" ht="15.75" customHeight="1">
      <c r="A976" s="5"/>
      <c r="B976" s="5"/>
      <c r="C976" s="5"/>
      <c r="D976" s="5"/>
      <c r="E976" s="5"/>
    </row>
    <row r="977" ht="15.75" customHeight="1">
      <c r="A977" s="5"/>
      <c r="B977" s="5"/>
      <c r="C977" s="5"/>
      <c r="D977" s="5"/>
      <c r="E977" s="5"/>
    </row>
    <row r="978" ht="15.75" customHeight="1">
      <c r="A978" s="5"/>
      <c r="B978" s="5"/>
      <c r="C978" s="5"/>
      <c r="D978" s="5"/>
      <c r="E978" s="5"/>
    </row>
    <row r="979" ht="15.75" customHeight="1">
      <c r="A979" s="5"/>
      <c r="B979" s="5"/>
      <c r="C979" s="5"/>
      <c r="D979" s="5"/>
      <c r="E979" s="5"/>
    </row>
    <row r="980" ht="15.75" customHeight="1">
      <c r="A980" s="5"/>
      <c r="B980" s="5"/>
      <c r="C980" s="5"/>
      <c r="D980" s="5"/>
      <c r="E980" s="5"/>
    </row>
    <row r="981" ht="15.75" customHeight="1">
      <c r="A981" s="5"/>
      <c r="B981" s="5"/>
      <c r="C981" s="5"/>
      <c r="D981" s="5"/>
      <c r="E981" s="5"/>
    </row>
    <row r="982" ht="15.75" customHeight="1">
      <c r="A982" s="5"/>
      <c r="B982" s="5"/>
      <c r="C982" s="5"/>
      <c r="D982" s="5"/>
      <c r="E982" s="5"/>
    </row>
    <row r="983" ht="15.75" customHeight="1">
      <c r="A983" s="5"/>
      <c r="B983" s="5"/>
      <c r="C983" s="5"/>
      <c r="D983" s="5"/>
      <c r="E983" s="5"/>
    </row>
    <row r="984" ht="15.75" customHeight="1">
      <c r="A984" s="5"/>
      <c r="B984" s="5"/>
      <c r="C984" s="5"/>
      <c r="D984" s="5"/>
      <c r="E984" s="5"/>
    </row>
    <row r="985" ht="15.75" customHeight="1">
      <c r="A985" s="5"/>
      <c r="B985" s="5"/>
      <c r="C985" s="5"/>
      <c r="D985" s="5"/>
      <c r="E985" s="5"/>
    </row>
    <row r="986" ht="15.75" customHeight="1">
      <c r="A986" s="5"/>
      <c r="B986" s="5"/>
      <c r="C986" s="5"/>
      <c r="D986" s="5"/>
      <c r="E986" s="5"/>
    </row>
    <row r="987" ht="15.75" customHeight="1">
      <c r="A987" s="5"/>
      <c r="B987" s="5"/>
      <c r="C987" s="5"/>
      <c r="D987" s="5"/>
      <c r="E987" s="5"/>
    </row>
    <row r="988" ht="15.75" customHeight="1">
      <c r="A988" s="5"/>
      <c r="B988" s="5"/>
      <c r="C988" s="5"/>
      <c r="D988" s="5"/>
      <c r="E988" s="5"/>
    </row>
    <row r="989" ht="15.75" customHeight="1">
      <c r="A989" s="5"/>
      <c r="B989" s="5"/>
      <c r="C989" s="5"/>
      <c r="D989" s="5"/>
      <c r="E989" s="5"/>
    </row>
    <row r="990" ht="15.75" customHeight="1">
      <c r="A990" s="5"/>
      <c r="B990" s="5"/>
      <c r="C990" s="5"/>
      <c r="D990" s="5"/>
      <c r="E990" s="5"/>
    </row>
    <row r="991" ht="15.75" customHeight="1">
      <c r="A991" s="5"/>
      <c r="B991" s="5"/>
      <c r="C991" s="5"/>
      <c r="D991" s="5"/>
      <c r="E991" s="5"/>
    </row>
    <row r="992" ht="15.75" customHeight="1">
      <c r="A992" s="5"/>
      <c r="B992" s="5"/>
      <c r="C992" s="5"/>
      <c r="D992" s="5"/>
      <c r="E992" s="5"/>
    </row>
    <row r="993" ht="15.75" customHeight="1">
      <c r="A993" s="5"/>
      <c r="B993" s="5"/>
      <c r="C993" s="5"/>
      <c r="D993" s="5"/>
      <c r="E993" s="5"/>
    </row>
    <row r="994" ht="15.75" customHeight="1">
      <c r="A994" s="5"/>
      <c r="B994" s="5"/>
      <c r="C994" s="5"/>
      <c r="D994" s="5"/>
      <c r="E994" s="5"/>
    </row>
    <row r="995" ht="15.75" customHeight="1">
      <c r="A995" s="5"/>
      <c r="B995" s="5"/>
      <c r="C995" s="5"/>
      <c r="D995" s="5"/>
      <c r="E995" s="5"/>
    </row>
    <row r="996" ht="15.75" customHeight="1">
      <c r="A996" s="5"/>
      <c r="B996" s="5"/>
      <c r="C996" s="5"/>
      <c r="D996" s="5"/>
      <c r="E996" s="5"/>
    </row>
    <row r="997" ht="15.75" customHeight="1">
      <c r="A997" s="5"/>
      <c r="B997" s="5"/>
      <c r="C997" s="5"/>
      <c r="D997" s="5"/>
      <c r="E997" s="5"/>
    </row>
    <row r="998" ht="15.75" customHeight="1">
      <c r="A998" s="5"/>
      <c r="B998" s="5"/>
      <c r="C998" s="5"/>
      <c r="D998" s="5"/>
      <c r="E998" s="5"/>
    </row>
    <row r="999" ht="15.75" customHeight="1">
      <c r="A999" s="5"/>
      <c r="B999" s="5"/>
      <c r="C999" s="5"/>
      <c r="D999" s="5"/>
      <c r="E999" s="5"/>
    </row>
    <row r="1000" ht="15.75" customHeight="1">
      <c r="A1000" s="5"/>
      <c r="B1000" s="5"/>
      <c r="C1000" s="5"/>
      <c r="D1000" s="5"/>
      <c r="E1000" s="5"/>
    </row>
  </sheetData>
  <mergeCells count="14">
    <mergeCell ref="A47:E47"/>
    <mergeCell ref="A48:E48"/>
    <mergeCell ref="A50:E50"/>
    <mergeCell ref="A58:E58"/>
    <mergeCell ref="A59:E59"/>
    <mergeCell ref="A60:E60"/>
    <mergeCell ref="A61:E61"/>
    <mergeCell ref="A1:E1"/>
    <mergeCell ref="A2:E2"/>
    <mergeCell ref="A4:E4"/>
    <mergeCell ref="A5:E5"/>
    <mergeCell ref="A7:E7"/>
    <mergeCell ref="A17:E17"/>
    <mergeCell ref="A33:E33"/>
  </mergeCells>
  <dataValidations>
    <dataValidation type="list" allowBlank="1" sqref="D35:D45">
      <formula1>"Not started,In progress,Done,Blocked,At risk"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548235"/>
    <pageSetUpPr/>
  </sheetPr>
  <sheetViews>
    <sheetView showGridLines="0" workbookViewId="0">
      <pane ySplit="16.0" topLeftCell="A17" activePane="bottomLeft" state="frozen"/>
      <selection activeCell="B18" sqref="B18" pane="bottomLeft"/>
    </sheetView>
  </sheetViews>
  <sheetFormatPr customHeight="1" defaultColWidth="14.43" defaultRowHeight="15.0"/>
  <cols>
    <col customWidth="1" min="1" max="1" width="24.0"/>
    <col customWidth="1" min="2" max="2" width="13.0"/>
    <col customWidth="1" min="3" max="3" width="6.0"/>
    <col customWidth="1" min="4" max="4" width="34.0"/>
    <col customWidth="1" min="5" max="5" width="22.0"/>
    <col customWidth="1" min="6" max="6" width="24.0"/>
    <col customWidth="1" min="7" max="7" width="16.0"/>
    <col customWidth="1" min="8" max="8" width="9.0"/>
    <col customWidth="1" min="9" max="9" width="12.0"/>
    <col customWidth="1" min="10" max="10" width="7.0"/>
    <col customWidth="1" min="11" max="11" width="12.0"/>
    <col customWidth="1" min="12" max="12" width="15.0"/>
    <col customWidth="1" min="13" max="13" width="14.0"/>
    <col customWidth="1" min="14" max="16" width="10.0"/>
    <col customWidth="1" min="17" max="17" width="26.0"/>
    <col customWidth="1" min="18" max="18" width="12.0"/>
    <col customWidth="1" min="19" max="19" width="24.0"/>
    <col customWidth="1" min="20" max="21" width="10.0"/>
    <col customWidth="1" min="22" max="22" width="20.0"/>
    <col customWidth="1" min="23" max="26" width="8.71"/>
  </cols>
  <sheetData>
    <row r="1" ht="25.5" customHeight="1">
      <c r="A1" s="1" t="s">
        <v>1556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2"/>
    </row>
    <row r="2" ht="16.5" customHeight="1">
      <c r="A2" s="4" t="s">
        <v>1558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"/>
    </row>
    <row r="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ht="18.0" customHeight="1">
      <c r="A4" s="6" t="s">
        <v>1560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"/>
    </row>
    <row r="5" ht="27.75" customHeight="1">
      <c r="A5" s="33" t="s">
        <v>1561</v>
      </c>
      <c r="B5" s="33" t="s">
        <v>1562</v>
      </c>
      <c r="C5" s="33" t="s">
        <v>1563</v>
      </c>
      <c r="D5" s="33" t="s">
        <v>1564</v>
      </c>
      <c r="E5" s="33" t="s">
        <v>1565</v>
      </c>
      <c r="F5" s="33" t="s">
        <v>1566</v>
      </c>
      <c r="G5" s="33" t="s">
        <v>1567</v>
      </c>
      <c r="H5" s="33" t="s">
        <v>1568</v>
      </c>
      <c r="I5" s="33" t="s">
        <v>1569</v>
      </c>
      <c r="J5" s="5"/>
      <c r="K5" s="33" t="s">
        <v>1570</v>
      </c>
      <c r="L5" s="33" t="s">
        <v>1571</v>
      </c>
      <c r="M5" s="33" t="s">
        <v>1572</v>
      </c>
      <c r="N5" s="33" t="s">
        <v>1573</v>
      </c>
      <c r="O5" s="33" t="s">
        <v>1574</v>
      </c>
      <c r="P5" s="33" t="s">
        <v>1575</v>
      </c>
      <c r="Q5" s="5"/>
      <c r="R5" s="5"/>
      <c r="S5" s="5"/>
      <c r="T5" s="5"/>
      <c r="U5" s="5"/>
      <c r="V5" s="5"/>
    </row>
    <row r="6" ht="15.0" customHeight="1">
      <c r="A6" s="34">
        <f>COUNTIF(M17:M52,"Prospect")</f>
        <v>24</v>
      </c>
      <c r="B6" s="34">
        <f>COUNTIF(M17:M52,"Contacted")</f>
        <v>0</v>
      </c>
      <c r="C6" s="34">
        <f>COUNTIF(M17:M52,"Meeting")</f>
        <v>0</v>
      </c>
      <c r="D6" s="34">
        <f>COUNTIF(M17:M52,"Proposal")</f>
        <v>0</v>
      </c>
      <c r="E6" s="34">
        <f>COUNTIF(M17:M52,"Negotiation")</f>
        <v>0</v>
      </c>
      <c r="F6" s="34">
        <f>COUNTIF(M17:M52,"Verbal Commitment")</f>
        <v>0</v>
      </c>
      <c r="G6" s="34">
        <f>COUNTIF(M17:M52,"Confirmed")</f>
        <v>0</v>
      </c>
      <c r="H6" s="34">
        <f>COUNTIF(M17:M52,"Fulfilled")</f>
        <v>0</v>
      </c>
      <c r="I6" s="34">
        <f>COUNTIF(M17:M52,"Declined")</f>
        <v>0</v>
      </c>
      <c r="J6" s="5"/>
      <c r="K6" s="34">
        <f>SUM(I17:I52)</f>
        <v>8550000</v>
      </c>
      <c r="L6" s="34">
        <f>SUM(K17:K52)</f>
        <v>2565000</v>
      </c>
      <c r="M6" s="34">
        <f>SUMIFS(R17:R52,M17:M52,"Confirmed",H17:H52,"Cash")+SUMIFS(R17:R52,M17:M52,"Fulfilled",H17:H52,"Cash")</f>
        <v>0</v>
      </c>
      <c r="N6" s="34">
        <f>SUMIFS(R17:R52,M17:M52,"Confirmed",H17:H52,"In-kind")+SUMIFS(R17:R52,M17:M52,"Fulfilled",H17:H52,"In-kind")</f>
        <v>0</v>
      </c>
      <c r="O6" s="34">
        <v>3050000.0</v>
      </c>
      <c r="P6" s="34">
        <f>O6-M6-N6</f>
        <v>3050000</v>
      </c>
      <c r="Q6" s="5"/>
      <c r="R6" s="5"/>
      <c r="S6" s="5"/>
      <c r="T6" s="5"/>
      <c r="U6" s="5"/>
      <c r="V6" s="5"/>
    </row>
    <row r="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ht="18.0" customHeight="1">
      <c r="A8" s="6" t="s">
        <v>1576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2"/>
    </row>
    <row r="9" ht="27.75" customHeight="1">
      <c r="A9" s="35" t="s">
        <v>1178</v>
      </c>
      <c r="B9" s="35" t="s">
        <v>23</v>
      </c>
      <c r="C9" s="35" t="s">
        <v>1577</v>
      </c>
      <c r="D9" s="35" t="s">
        <v>1562</v>
      </c>
      <c r="E9" s="35" t="s">
        <v>1578</v>
      </c>
      <c r="F9" s="35" t="s">
        <v>1579</v>
      </c>
      <c r="G9" s="35" t="s">
        <v>1580</v>
      </c>
      <c r="H9" s="35" t="s">
        <v>1581</v>
      </c>
      <c r="I9" s="35" t="s">
        <v>1582</v>
      </c>
      <c r="J9" s="35" t="s">
        <v>1583</v>
      </c>
      <c r="K9" s="35" t="s">
        <v>1584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ht="53.25" customHeight="1">
      <c r="A10" s="7" t="s">
        <v>1182</v>
      </c>
      <c r="B10" s="8" t="s">
        <v>1183</v>
      </c>
      <c r="C10" s="8" t="s">
        <v>1585</v>
      </c>
      <c r="D10" s="8" t="s">
        <v>1586</v>
      </c>
      <c r="E10" s="8" t="s">
        <v>1483</v>
      </c>
      <c r="F10" s="8" t="s">
        <v>1587</v>
      </c>
      <c r="G10" s="8" t="s">
        <v>1588</v>
      </c>
      <c r="H10" s="8" t="s">
        <v>1589</v>
      </c>
      <c r="I10" s="8" t="s">
        <v>1590</v>
      </c>
      <c r="J10" s="8" t="s">
        <v>1591</v>
      </c>
      <c r="K10" s="8" t="s">
        <v>1592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ht="53.25" customHeight="1">
      <c r="A11" s="7" t="s">
        <v>1187</v>
      </c>
      <c r="B11" s="8" t="s">
        <v>1188</v>
      </c>
      <c r="C11" s="8" t="s">
        <v>1593</v>
      </c>
      <c r="D11" s="8" t="s">
        <v>1594</v>
      </c>
      <c r="E11" s="8" t="s">
        <v>186</v>
      </c>
      <c r="F11" s="8" t="s">
        <v>1586</v>
      </c>
      <c r="G11" s="8" t="s">
        <v>1595</v>
      </c>
      <c r="H11" s="8" t="s">
        <v>1596</v>
      </c>
      <c r="I11" s="8" t="s">
        <v>1597</v>
      </c>
      <c r="J11" s="8" t="s">
        <v>1598</v>
      </c>
      <c r="K11" s="8" t="s">
        <v>1599</v>
      </c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ht="63.75" customHeight="1">
      <c r="A12" s="7" t="s">
        <v>1193</v>
      </c>
      <c r="B12" s="8" t="s">
        <v>1600</v>
      </c>
      <c r="C12" s="8" t="s">
        <v>1593</v>
      </c>
      <c r="D12" s="8" t="s">
        <v>1601</v>
      </c>
      <c r="E12" s="8" t="s">
        <v>1602</v>
      </c>
      <c r="F12" s="8" t="s">
        <v>1603</v>
      </c>
      <c r="G12" s="8" t="s">
        <v>1587</v>
      </c>
      <c r="H12" s="8" t="s">
        <v>1604</v>
      </c>
      <c r="I12" s="8" t="s">
        <v>1596</v>
      </c>
      <c r="J12" s="8" t="s">
        <v>1605</v>
      </c>
      <c r="K12" s="8" t="s">
        <v>1606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ht="116.25" customHeight="1">
      <c r="A13" s="7" t="s">
        <v>1607</v>
      </c>
      <c r="B13" s="8" t="s">
        <v>155</v>
      </c>
      <c r="C13" s="8" t="s">
        <v>155</v>
      </c>
      <c r="D13" s="8" t="s">
        <v>155</v>
      </c>
      <c r="E13" s="8" t="s">
        <v>155</v>
      </c>
      <c r="F13" s="8" t="s">
        <v>155</v>
      </c>
      <c r="G13" s="8" t="s">
        <v>155</v>
      </c>
      <c r="H13" s="8" t="s">
        <v>155</v>
      </c>
      <c r="I13" s="8" t="s">
        <v>155</v>
      </c>
      <c r="J13" s="8" t="s">
        <v>1608</v>
      </c>
      <c r="K13" s="8" t="s">
        <v>1609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ht="15.0" customHeight="1">
      <c r="A14" s="34" t="s">
        <v>170</v>
      </c>
      <c r="B14" s="34"/>
      <c r="C14" s="34">
        <f>COUNTA(A17:A52)</f>
        <v>24</v>
      </c>
      <c r="D14" s="34">
        <f>COUNTIFS(M17:M52,"&lt;&gt;Prospect",M17:M52,"&lt;&gt;")</f>
        <v>0</v>
      </c>
      <c r="E14" s="34">
        <f>COUNTIF(M17:M52,"Meeting")+COUNTIF(M17:M52,"Negotiation")+COUNTIF(M17:M52,"Verbal Commitment")+COUNTIF(M17:M52,"Confirmed")+COUNTIF(M17:M52,"Fulfilled")</f>
        <v>0</v>
      </c>
      <c r="F14" s="34">
        <f>COUNTIF(M17:M52,"Proposal")+COUNTIF(M17:M52,"Negotiation")+COUNTIF(M17:M52,"Verbal Commitment")+COUNTIF(M17:M52,"Confirmed")+COUNTIF(M17:M52,"Fulfilled")</f>
        <v>0</v>
      </c>
      <c r="G14" s="34">
        <f>COUNTIF(M17:M52,"Confirmed")+COUNTIF(M17:M52,"Fulfilled")</f>
        <v>0</v>
      </c>
      <c r="H14" s="34">
        <f t="shared" ref="H14:I14" si="1">M6</f>
        <v>0</v>
      </c>
      <c r="I14" s="34">
        <f t="shared" si="1"/>
        <v>0</v>
      </c>
      <c r="J14" s="34">
        <f>P6</f>
        <v>3050000</v>
      </c>
      <c r="K14" s="34" t="s">
        <v>1610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ht="25.5" customHeight="1">
      <c r="A16" s="10" t="s">
        <v>1611</v>
      </c>
      <c r="B16" s="10" t="s">
        <v>1387</v>
      </c>
      <c r="C16" s="10" t="s">
        <v>57</v>
      </c>
      <c r="D16" s="10" t="s">
        <v>1612</v>
      </c>
      <c r="E16" s="10" t="s">
        <v>1613</v>
      </c>
      <c r="F16" s="10" t="s">
        <v>1614</v>
      </c>
      <c r="G16" s="10" t="s">
        <v>1615</v>
      </c>
      <c r="H16" s="10" t="s">
        <v>1616</v>
      </c>
      <c r="I16" s="10" t="s">
        <v>1570</v>
      </c>
      <c r="J16" s="10" t="s">
        <v>1617</v>
      </c>
      <c r="K16" s="10" t="s">
        <v>1571</v>
      </c>
      <c r="L16" s="10" t="s">
        <v>7</v>
      </c>
      <c r="M16" s="10" t="s">
        <v>1618</v>
      </c>
      <c r="N16" s="10" t="s">
        <v>1619</v>
      </c>
      <c r="O16" s="10" t="s">
        <v>1620</v>
      </c>
      <c r="P16" s="10" t="s">
        <v>1621</v>
      </c>
      <c r="Q16" s="10" t="s">
        <v>1622</v>
      </c>
      <c r="R16" s="10" t="s">
        <v>1623</v>
      </c>
      <c r="S16" s="10" t="s">
        <v>1624</v>
      </c>
      <c r="T16" s="10" t="s">
        <v>1625</v>
      </c>
      <c r="U16" s="10" t="s">
        <v>1626</v>
      </c>
      <c r="V16" s="10" t="s">
        <v>974</v>
      </c>
    </row>
    <row r="17" ht="42.75" customHeight="1">
      <c r="A17" s="7" t="s">
        <v>1627</v>
      </c>
      <c r="B17" s="8" t="s">
        <v>1628</v>
      </c>
      <c r="C17" s="17" t="s">
        <v>129</v>
      </c>
      <c r="D17" s="8" t="s">
        <v>1629</v>
      </c>
      <c r="E17" s="8" t="s">
        <v>1630</v>
      </c>
      <c r="F17" s="8" t="s">
        <v>1631</v>
      </c>
      <c r="G17" s="8" t="s">
        <v>1632</v>
      </c>
      <c r="H17" s="8" t="s">
        <v>1633</v>
      </c>
      <c r="I17" s="36">
        <v>750000.0</v>
      </c>
      <c r="J17" s="37">
        <v>0.4</v>
      </c>
      <c r="K17" s="21">
        <f t="shared" ref="K17:K52" si="2">IF(OR(I17="",J17=""),"",I17*J17)</f>
        <v>300000</v>
      </c>
      <c r="L17" s="8" t="s">
        <v>724</v>
      </c>
      <c r="M17" s="8" t="s">
        <v>1561</v>
      </c>
      <c r="N17" s="8"/>
      <c r="O17" s="8"/>
      <c r="P17" s="8"/>
      <c r="Q17" s="8" t="s">
        <v>1634</v>
      </c>
      <c r="R17" s="36"/>
      <c r="S17" s="8"/>
      <c r="T17" s="8"/>
      <c r="U17" s="18">
        <v>46277.0</v>
      </c>
      <c r="V17" s="8" t="s">
        <v>1635</v>
      </c>
    </row>
    <row r="18" ht="32.25" customHeight="1">
      <c r="A18" s="7" t="s">
        <v>1636</v>
      </c>
      <c r="B18" s="8" t="s">
        <v>1628</v>
      </c>
      <c r="C18" s="17" t="s">
        <v>129</v>
      </c>
      <c r="D18" s="8" t="s">
        <v>1637</v>
      </c>
      <c r="E18" s="8" t="s">
        <v>1638</v>
      </c>
      <c r="F18" s="8" t="s">
        <v>1639</v>
      </c>
      <c r="G18" s="8" t="s">
        <v>1640</v>
      </c>
      <c r="H18" s="8" t="s">
        <v>1633</v>
      </c>
      <c r="I18" s="36">
        <v>750000.0</v>
      </c>
      <c r="J18" s="37">
        <v>0.3</v>
      </c>
      <c r="K18" s="21">
        <f t="shared" si="2"/>
        <v>225000</v>
      </c>
      <c r="L18" s="8" t="s">
        <v>365</v>
      </c>
      <c r="M18" s="8" t="s">
        <v>1561</v>
      </c>
      <c r="N18" s="8"/>
      <c r="O18" s="8"/>
      <c r="P18" s="8"/>
      <c r="Q18" s="8" t="s">
        <v>1641</v>
      </c>
      <c r="R18" s="36"/>
      <c r="S18" s="8"/>
      <c r="T18" s="8"/>
      <c r="U18" s="18">
        <v>46280.0</v>
      </c>
      <c r="V18" s="8" t="s">
        <v>1642</v>
      </c>
    </row>
    <row r="19" ht="42.75" customHeight="1">
      <c r="A19" s="7" t="s">
        <v>1643</v>
      </c>
      <c r="B19" s="8" t="s">
        <v>1644</v>
      </c>
      <c r="C19" s="17" t="s">
        <v>129</v>
      </c>
      <c r="D19" s="8" t="s">
        <v>1645</v>
      </c>
      <c r="E19" s="8" t="s">
        <v>1646</v>
      </c>
      <c r="F19" s="8" t="s">
        <v>1647</v>
      </c>
      <c r="G19" s="8"/>
      <c r="H19" s="8" t="s">
        <v>1633</v>
      </c>
      <c r="I19" s="36">
        <v>750000.0</v>
      </c>
      <c r="J19" s="37">
        <v>0.35</v>
      </c>
      <c r="K19" s="21">
        <f t="shared" si="2"/>
        <v>262500</v>
      </c>
      <c r="L19" s="8" t="s">
        <v>365</v>
      </c>
      <c r="M19" s="8" t="s">
        <v>1561</v>
      </c>
      <c r="N19" s="8"/>
      <c r="O19" s="8"/>
      <c r="P19" s="8"/>
      <c r="Q19" s="8" t="s">
        <v>1648</v>
      </c>
      <c r="R19" s="36"/>
      <c r="S19" s="8"/>
      <c r="T19" s="8"/>
      <c r="U19" s="18">
        <v>46277.0</v>
      </c>
      <c r="V19" s="8" t="s">
        <v>1650</v>
      </c>
    </row>
    <row r="20" ht="42.75" customHeight="1">
      <c r="A20" s="7" t="s">
        <v>1651</v>
      </c>
      <c r="B20" s="8" t="s">
        <v>1652</v>
      </c>
      <c r="C20" s="17" t="s">
        <v>129</v>
      </c>
      <c r="D20" s="8" t="s">
        <v>1654</v>
      </c>
      <c r="E20" s="8" t="s">
        <v>1655</v>
      </c>
      <c r="F20" s="8" t="s">
        <v>1656</v>
      </c>
      <c r="G20" s="8"/>
      <c r="H20" s="8" t="s">
        <v>1633</v>
      </c>
      <c r="I20" s="36">
        <v>500000.0</v>
      </c>
      <c r="J20" s="37">
        <v>0.35</v>
      </c>
      <c r="K20" s="21">
        <f t="shared" si="2"/>
        <v>175000</v>
      </c>
      <c r="L20" s="8" t="s">
        <v>724</v>
      </c>
      <c r="M20" s="8" t="s">
        <v>1561</v>
      </c>
      <c r="N20" s="8"/>
      <c r="O20" s="8"/>
      <c r="P20" s="8"/>
      <c r="Q20" s="8" t="s">
        <v>1658</v>
      </c>
      <c r="R20" s="36"/>
      <c r="S20" s="8"/>
      <c r="T20" s="8"/>
      <c r="U20" s="18">
        <v>46280.0</v>
      </c>
      <c r="V20" s="8" t="s">
        <v>1660</v>
      </c>
    </row>
    <row r="21" ht="32.25" customHeight="1">
      <c r="A21" s="7" t="s">
        <v>1661</v>
      </c>
      <c r="B21" s="8" t="s">
        <v>1662</v>
      </c>
      <c r="C21" s="17" t="s">
        <v>129</v>
      </c>
      <c r="D21" s="8" t="s">
        <v>1664</v>
      </c>
      <c r="E21" s="8" t="s">
        <v>1666</v>
      </c>
      <c r="F21" s="8" t="s">
        <v>1668</v>
      </c>
      <c r="G21" s="8"/>
      <c r="H21" s="8" t="s">
        <v>1633</v>
      </c>
      <c r="I21" s="36">
        <v>750000.0</v>
      </c>
      <c r="J21" s="37">
        <v>0.25</v>
      </c>
      <c r="K21" s="21">
        <f t="shared" si="2"/>
        <v>187500</v>
      </c>
      <c r="L21" s="8" t="s">
        <v>724</v>
      </c>
      <c r="M21" s="8" t="s">
        <v>1561</v>
      </c>
      <c r="N21" s="8"/>
      <c r="O21" s="8"/>
      <c r="P21" s="8"/>
      <c r="Q21" s="8" t="s">
        <v>1673</v>
      </c>
      <c r="R21" s="36"/>
      <c r="S21" s="8"/>
      <c r="T21" s="8"/>
      <c r="U21" s="18">
        <v>46280.0</v>
      </c>
      <c r="V21" s="8" t="s">
        <v>1676</v>
      </c>
    </row>
    <row r="22" ht="32.25" customHeight="1">
      <c r="A22" s="7" t="s">
        <v>1677</v>
      </c>
      <c r="B22" s="8" t="s">
        <v>1662</v>
      </c>
      <c r="C22" s="17" t="s">
        <v>129</v>
      </c>
      <c r="D22" s="8" t="s">
        <v>1678</v>
      </c>
      <c r="E22" s="8" t="s">
        <v>1680</v>
      </c>
      <c r="F22" s="8" t="s">
        <v>1681</v>
      </c>
      <c r="G22" s="8"/>
      <c r="H22" s="8" t="s">
        <v>1633</v>
      </c>
      <c r="I22" s="36">
        <v>300000.0</v>
      </c>
      <c r="J22" s="37">
        <v>0.35</v>
      </c>
      <c r="K22" s="21">
        <f t="shared" si="2"/>
        <v>105000</v>
      </c>
      <c r="L22" s="8" t="s">
        <v>365</v>
      </c>
      <c r="M22" s="8" t="s">
        <v>1561</v>
      </c>
      <c r="N22" s="8"/>
      <c r="O22" s="8"/>
      <c r="P22" s="8"/>
      <c r="Q22" s="8" t="s">
        <v>1686</v>
      </c>
      <c r="R22" s="36"/>
      <c r="S22" s="8"/>
      <c r="T22" s="8"/>
      <c r="U22" s="18">
        <v>46280.0</v>
      </c>
      <c r="V22" s="8" t="s">
        <v>1690</v>
      </c>
    </row>
    <row r="23" ht="32.25" customHeight="1">
      <c r="A23" s="7" t="s">
        <v>1691</v>
      </c>
      <c r="B23" s="8" t="s">
        <v>1692</v>
      </c>
      <c r="C23" s="17" t="s">
        <v>129</v>
      </c>
      <c r="D23" s="8" t="s">
        <v>1693</v>
      </c>
      <c r="E23" s="8" t="s">
        <v>1694</v>
      </c>
      <c r="F23" s="8" t="s">
        <v>1696</v>
      </c>
      <c r="G23" s="8"/>
      <c r="H23" s="8" t="s">
        <v>1633</v>
      </c>
      <c r="I23" s="36">
        <v>300000.0</v>
      </c>
      <c r="J23" s="37">
        <v>0.3</v>
      </c>
      <c r="K23" s="21">
        <f t="shared" si="2"/>
        <v>90000</v>
      </c>
      <c r="L23" s="8" t="s">
        <v>365</v>
      </c>
      <c r="M23" s="8" t="s">
        <v>1561</v>
      </c>
      <c r="N23" s="8"/>
      <c r="O23" s="8"/>
      <c r="P23" s="8"/>
      <c r="Q23" s="8" t="s">
        <v>1700</v>
      </c>
      <c r="R23" s="36"/>
      <c r="S23" s="8"/>
      <c r="T23" s="8"/>
      <c r="U23" s="18">
        <v>46280.0</v>
      </c>
      <c r="V23" s="8" t="s">
        <v>1704</v>
      </c>
    </row>
    <row r="24" ht="21.75" customHeight="1">
      <c r="A24" s="7" t="s">
        <v>1707</v>
      </c>
      <c r="B24" s="8" t="s">
        <v>1708</v>
      </c>
      <c r="C24" s="8" t="s">
        <v>301</v>
      </c>
      <c r="D24" s="8" t="s">
        <v>1710</v>
      </c>
      <c r="E24" s="8" t="s">
        <v>1711</v>
      </c>
      <c r="F24" s="8" t="s">
        <v>1713</v>
      </c>
      <c r="G24" s="8"/>
      <c r="H24" s="8" t="s">
        <v>1633</v>
      </c>
      <c r="I24" s="36">
        <v>300000.0</v>
      </c>
      <c r="J24" s="37">
        <v>0.3</v>
      </c>
      <c r="K24" s="21">
        <f t="shared" si="2"/>
        <v>90000</v>
      </c>
      <c r="L24" s="8" t="s">
        <v>1716</v>
      </c>
      <c r="M24" s="8" t="s">
        <v>1561</v>
      </c>
      <c r="N24" s="8"/>
      <c r="O24" s="8"/>
      <c r="P24" s="8"/>
      <c r="Q24" s="8" t="s">
        <v>1719</v>
      </c>
      <c r="R24" s="36"/>
      <c r="S24" s="8"/>
      <c r="T24" s="8"/>
      <c r="U24" s="18">
        <v>46280.0</v>
      </c>
      <c r="V24" s="8" t="s">
        <v>1721</v>
      </c>
    </row>
    <row r="25" ht="21.75" customHeight="1">
      <c r="A25" s="7" t="s">
        <v>1722</v>
      </c>
      <c r="B25" s="8" t="s">
        <v>1724</v>
      </c>
      <c r="C25" s="8" t="s">
        <v>301</v>
      </c>
      <c r="D25" s="8" t="s">
        <v>1726</v>
      </c>
      <c r="E25" s="8" t="s">
        <v>1727</v>
      </c>
      <c r="F25" s="8" t="s">
        <v>1729</v>
      </c>
      <c r="G25" s="8"/>
      <c r="H25" s="8" t="s">
        <v>1633</v>
      </c>
      <c r="I25" s="36">
        <v>500000.0</v>
      </c>
      <c r="J25" s="37">
        <v>0.4</v>
      </c>
      <c r="K25" s="21">
        <f t="shared" si="2"/>
        <v>200000</v>
      </c>
      <c r="L25" s="8" t="s">
        <v>1716</v>
      </c>
      <c r="M25" s="8" t="s">
        <v>1561</v>
      </c>
      <c r="N25" s="8"/>
      <c r="O25" s="8"/>
      <c r="P25" s="8"/>
      <c r="Q25" s="8" t="s">
        <v>1734</v>
      </c>
      <c r="R25" s="36"/>
      <c r="S25" s="8"/>
      <c r="T25" s="8"/>
      <c r="U25" s="18">
        <v>46281.0</v>
      </c>
      <c r="V25" s="8" t="s">
        <v>1736</v>
      </c>
    </row>
    <row r="26" ht="32.25" customHeight="1">
      <c r="A26" s="7" t="s">
        <v>1737</v>
      </c>
      <c r="B26" s="8" t="s">
        <v>1738</v>
      </c>
      <c r="C26" s="8" t="s">
        <v>301</v>
      </c>
      <c r="D26" s="8" t="s">
        <v>1741</v>
      </c>
      <c r="E26" s="8" t="s">
        <v>1742</v>
      </c>
      <c r="F26" s="8" t="s">
        <v>1744</v>
      </c>
      <c r="G26" s="8"/>
      <c r="H26" s="8" t="s">
        <v>1633</v>
      </c>
      <c r="I26" s="36">
        <v>200000.0</v>
      </c>
      <c r="J26" s="37">
        <v>0.25</v>
      </c>
      <c r="K26" s="21">
        <f t="shared" si="2"/>
        <v>50000</v>
      </c>
      <c r="L26" s="8" t="s">
        <v>1716</v>
      </c>
      <c r="M26" s="8" t="s">
        <v>1561</v>
      </c>
      <c r="N26" s="8"/>
      <c r="O26" s="8"/>
      <c r="P26" s="8"/>
      <c r="Q26" s="8" t="s">
        <v>1719</v>
      </c>
      <c r="R26" s="36"/>
      <c r="S26" s="8"/>
      <c r="T26" s="8"/>
      <c r="U26" s="18">
        <v>46281.0</v>
      </c>
      <c r="V26" s="8" t="s">
        <v>1749</v>
      </c>
    </row>
    <row r="27" ht="21.75" customHeight="1">
      <c r="A27" s="7" t="s">
        <v>1751</v>
      </c>
      <c r="B27" s="8" t="s">
        <v>1752</v>
      </c>
      <c r="C27" s="8" t="s">
        <v>301</v>
      </c>
      <c r="D27" s="8" t="s">
        <v>1754</v>
      </c>
      <c r="E27" s="8" t="s">
        <v>1755</v>
      </c>
      <c r="F27" s="8" t="s">
        <v>1756</v>
      </c>
      <c r="G27" s="8"/>
      <c r="H27" s="8" t="s">
        <v>1633</v>
      </c>
      <c r="I27" s="36">
        <v>300000.0</v>
      </c>
      <c r="J27" s="37">
        <v>0.2</v>
      </c>
      <c r="K27" s="21">
        <f t="shared" si="2"/>
        <v>60000</v>
      </c>
      <c r="L27" s="8" t="s">
        <v>365</v>
      </c>
      <c r="M27" s="8" t="s">
        <v>1561</v>
      </c>
      <c r="N27" s="8"/>
      <c r="O27" s="8"/>
      <c r="P27" s="8"/>
      <c r="Q27" s="8" t="s">
        <v>1760</v>
      </c>
      <c r="R27" s="36"/>
      <c r="S27" s="8"/>
      <c r="T27" s="8"/>
      <c r="U27" s="18">
        <v>46281.0</v>
      </c>
      <c r="V27" s="8" t="s">
        <v>1764</v>
      </c>
    </row>
    <row r="28" ht="32.25" customHeight="1">
      <c r="A28" s="7" t="s">
        <v>1765</v>
      </c>
      <c r="B28" s="8" t="s">
        <v>1628</v>
      </c>
      <c r="C28" s="8" t="s">
        <v>301</v>
      </c>
      <c r="D28" s="8" t="s">
        <v>1767</v>
      </c>
      <c r="E28" s="8" t="s">
        <v>1768</v>
      </c>
      <c r="F28" s="8" t="s">
        <v>1770</v>
      </c>
      <c r="G28" s="8"/>
      <c r="H28" s="8" t="s">
        <v>1633</v>
      </c>
      <c r="I28" s="36">
        <v>300000.0</v>
      </c>
      <c r="J28" s="37">
        <v>0.25</v>
      </c>
      <c r="K28" s="21">
        <f t="shared" si="2"/>
        <v>75000</v>
      </c>
      <c r="L28" s="8" t="s">
        <v>365</v>
      </c>
      <c r="M28" s="8" t="s">
        <v>1561</v>
      </c>
      <c r="N28" s="8"/>
      <c r="O28" s="8"/>
      <c r="P28" s="8"/>
      <c r="Q28" s="8" t="s">
        <v>1760</v>
      </c>
      <c r="R28" s="36"/>
      <c r="S28" s="8"/>
      <c r="T28" s="8"/>
      <c r="U28" s="18">
        <v>46281.0</v>
      </c>
      <c r="V28" s="8" t="s">
        <v>1777</v>
      </c>
    </row>
    <row r="29" ht="21.75" customHeight="1">
      <c r="A29" s="7" t="s">
        <v>1778</v>
      </c>
      <c r="B29" s="8" t="s">
        <v>1692</v>
      </c>
      <c r="C29" s="8" t="s">
        <v>301</v>
      </c>
      <c r="D29" s="8" t="s">
        <v>1782</v>
      </c>
      <c r="E29" s="8" t="s">
        <v>1755</v>
      </c>
      <c r="F29" s="8" t="s">
        <v>1756</v>
      </c>
      <c r="G29" s="8"/>
      <c r="H29" s="8" t="s">
        <v>1633</v>
      </c>
      <c r="I29" s="36">
        <v>300000.0</v>
      </c>
      <c r="J29" s="37">
        <v>0.2</v>
      </c>
      <c r="K29" s="21">
        <f t="shared" si="2"/>
        <v>60000</v>
      </c>
      <c r="L29" s="8" t="s">
        <v>365</v>
      </c>
      <c r="M29" s="8" t="s">
        <v>1561</v>
      </c>
      <c r="N29" s="8"/>
      <c r="O29" s="8"/>
      <c r="P29" s="8"/>
      <c r="Q29" s="8" t="s">
        <v>1790</v>
      </c>
      <c r="R29" s="36"/>
      <c r="S29" s="8"/>
      <c r="T29" s="8"/>
      <c r="U29" s="18">
        <v>46281.0</v>
      </c>
      <c r="V29" s="8"/>
    </row>
    <row r="30" ht="21.75" customHeight="1">
      <c r="A30" s="7" t="s">
        <v>1794</v>
      </c>
      <c r="B30" s="8" t="s">
        <v>1796</v>
      </c>
      <c r="C30" s="8" t="s">
        <v>301</v>
      </c>
      <c r="D30" s="8" t="s">
        <v>1798</v>
      </c>
      <c r="E30" s="8" t="s">
        <v>1755</v>
      </c>
      <c r="F30" s="8" t="s">
        <v>1756</v>
      </c>
      <c r="G30" s="8"/>
      <c r="H30" s="8" t="s">
        <v>1633</v>
      </c>
      <c r="I30" s="36">
        <v>300000.0</v>
      </c>
      <c r="J30" s="37">
        <v>0.2</v>
      </c>
      <c r="K30" s="21">
        <f t="shared" si="2"/>
        <v>60000</v>
      </c>
      <c r="L30" s="8" t="s">
        <v>365</v>
      </c>
      <c r="M30" s="8" t="s">
        <v>1561</v>
      </c>
      <c r="N30" s="8"/>
      <c r="O30" s="8"/>
      <c r="P30" s="8"/>
      <c r="Q30" s="8" t="s">
        <v>1790</v>
      </c>
      <c r="R30" s="36"/>
      <c r="S30" s="8"/>
      <c r="T30" s="8"/>
      <c r="U30" s="18">
        <v>46281.0</v>
      </c>
      <c r="V30" s="8"/>
    </row>
    <row r="31" ht="21.75" customHeight="1">
      <c r="A31" s="7" t="s">
        <v>1805</v>
      </c>
      <c r="B31" s="8" t="s">
        <v>1652</v>
      </c>
      <c r="C31" s="8" t="s">
        <v>301</v>
      </c>
      <c r="D31" s="8" t="s">
        <v>1807</v>
      </c>
      <c r="E31" s="8" t="s">
        <v>1809</v>
      </c>
      <c r="F31" s="8" t="s">
        <v>1810</v>
      </c>
      <c r="G31" s="8"/>
      <c r="H31" s="8" t="s">
        <v>1633</v>
      </c>
      <c r="I31" s="36">
        <v>300000.0</v>
      </c>
      <c r="J31" s="37">
        <v>0.2</v>
      </c>
      <c r="K31" s="21">
        <f t="shared" si="2"/>
        <v>60000</v>
      </c>
      <c r="L31" s="8" t="s">
        <v>724</v>
      </c>
      <c r="M31" s="8" t="s">
        <v>1561</v>
      </c>
      <c r="N31" s="8"/>
      <c r="O31" s="8"/>
      <c r="P31" s="8"/>
      <c r="Q31" s="8" t="s">
        <v>1815</v>
      </c>
      <c r="R31" s="36"/>
      <c r="S31" s="8"/>
      <c r="T31" s="8"/>
      <c r="U31" s="18">
        <v>46281.0</v>
      </c>
      <c r="V31" s="8" t="s">
        <v>1817</v>
      </c>
    </row>
    <row r="32" ht="21.75" customHeight="1">
      <c r="A32" s="7" t="s">
        <v>1818</v>
      </c>
      <c r="B32" s="8" t="s">
        <v>1662</v>
      </c>
      <c r="C32" s="8" t="s">
        <v>1820</v>
      </c>
      <c r="D32" s="8" t="s">
        <v>1821</v>
      </c>
      <c r="E32" s="8" t="s">
        <v>1822</v>
      </c>
      <c r="F32" s="8" t="s">
        <v>1824</v>
      </c>
      <c r="G32" s="8"/>
      <c r="H32" s="8" t="s">
        <v>1633</v>
      </c>
      <c r="I32" s="36">
        <v>300000.0</v>
      </c>
      <c r="J32" s="37">
        <v>0.15</v>
      </c>
      <c r="K32" s="21">
        <f t="shared" si="2"/>
        <v>45000</v>
      </c>
      <c r="L32" s="8" t="s">
        <v>365</v>
      </c>
      <c r="M32" s="8" t="s">
        <v>1561</v>
      </c>
      <c r="N32" s="8"/>
      <c r="O32" s="8"/>
      <c r="P32" s="8"/>
      <c r="Q32" s="8" t="s">
        <v>1827</v>
      </c>
      <c r="R32" s="36"/>
      <c r="S32" s="8"/>
      <c r="T32" s="8"/>
      <c r="U32" s="18">
        <v>46281.0</v>
      </c>
      <c r="V32" s="8" t="s">
        <v>1830</v>
      </c>
    </row>
    <row r="33" ht="32.25" customHeight="1">
      <c r="A33" s="7" t="s">
        <v>1831</v>
      </c>
      <c r="B33" s="8" t="s">
        <v>1833</v>
      </c>
      <c r="C33" s="8" t="s">
        <v>1820</v>
      </c>
      <c r="D33" s="8" t="s">
        <v>1835</v>
      </c>
      <c r="E33" s="8" t="s">
        <v>1837</v>
      </c>
      <c r="F33" s="8" t="s">
        <v>1839</v>
      </c>
      <c r="G33" s="8"/>
      <c r="H33" s="8" t="s">
        <v>1840</v>
      </c>
      <c r="I33" s="36">
        <v>250000.0</v>
      </c>
      <c r="J33" s="37">
        <v>0.2</v>
      </c>
      <c r="K33" s="21">
        <f t="shared" si="2"/>
        <v>50000</v>
      </c>
      <c r="L33" s="8" t="s">
        <v>449</v>
      </c>
      <c r="M33" s="8" t="s">
        <v>1561</v>
      </c>
      <c r="N33" s="8"/>
      <c r="O33" s="8"/>
      <c r="P33" s="8"/>
      <c r="Q33" s="8" t="s">
        <v>1845</v>
      </c>
      <c r="R33" s="36"/>
      <c r="S33" s="8"/>
      <c r="T33" s="8"/>
      <c r="U33" s="18">
        <v>46280.0</v>
      </c>
      <c r="V33" s="8" t="s">
        <v>1850</v>
      </c>
    </row>
    <row r="34" ht="32.25" customHeight="1">
      <c r="A34" s="7" t="s">
        <v>1851</v>
      </c>
      <c r="B34" s="8" t="s">
        <v>1833</v>
      </c>
      <c r="C34" s="8" t="s">
        <v>1820</v>
      </c>
      <c r="D34" s="8" t="s">
        <v>1854</v>
      </c>
      <c r="E34" s="8" t="s">
        <v>1855</v>
      </c>
      <c r="F34" s="8" t="s">
        <v>1858</v>
      </c>
      <c r="G34" s="8"/>
      <c r="H34" s="8" t="s">
        <v>1840</v>
      </c>
      <c r="I34" s="36">
        <v>250000.0</v>
      </c>
      <c r="J34" s="37">
        <v>0.2</v>
      </c>
      <c r="K34" s="21">
        <f t="shared" si="2"/>
        <v>50000</v>
      </c>
      <c r="L34" s="8" t="s">
        <v>449</v>
      </c>
      <c r="M34" s="8" t="s">
        <v>1561</v>
      </c>
      <c r="N34" s="8"/>
      <c r="O34" s="8"/>
      <c r="P34" s="8"/>
      <c r="Q34" s="8" t="s">
        <v>1864</v>
      </c>
      <c r="R34" s="36"/>
      <c r="S34" s="8"/>
      <c r="T34" s="8"/>
      <c r="U34" s="18">
        <v>46280.0</v>
      </c>
      <c r="V34" s="8" t="s">
        <v>1866</v>
      </c>
    </row>
    <row r="35" ht="21.75" customHeight="1">
      <c r="A35" s="7" t="s">
        <v>1868</v>
      </c>
      <c r="B35" s="8" t="s">
        <v>1869</v>
      </c>
      <c r="C35" s="8" t="s">
        <v>1820</v>
      </c>
      <c r="D35" s="8" t="s">
        <v>1872</v>
      </c>
      <c r="E35" s="8" t="s">
        <v>1873</v>
      </c>
      <c r="F35" s="8" t="s">
        <v>1875</v>
      </c>
      <c r="G35" s="8"/>
      <c r="H35" s="8" t="s">
        <v>1840</v>
      </c>
      <c r="I35" s="36">
        <v>150000.0</v>
      </c>
      <c r="J35" s="37">
        <v>0.2</v>
      </c>
      <c r="K35" s="21">
        <f t="shared" si="2"/>
        <v>30000</v>
      </c>
      <c r="L35" s="8" t="s">
        <v>202</v>
      </c>
      <c r="M35" s="8" t="s">
        <v>1561</v>
      </c>
      <c r="N35" s="8"/>
      <c r="O35" s="8"/>
      <c r="P35" s="8"/>
      <c r="Q35" s="8" t="s">
        <v>1880</v>
      </c>
      <c r="R35" s="36"/>
      <c r="S35" s="8"/>
      <c r="T35" s="8"/>
      <c r="U35" s="18">
        <v>46285.0</v>
      </c>
      <c r="V35" s="8" t="s">
        <v>1882</v>
      </c>
    </row>
    <row r="36" ht="21.75" customHeight="1">
      <c r="A36" s="7" t="s">
        <v>1883</v>
      </c>
      <c r="B36" s="8" t="s">
        <v>1884</v>
      </c>
      <c r="C36" s="17" t="s">
        <v>129</v>
      </c>
      <c r="D36" s="8" t="s">
        <v>1887</v>
      </c>
      <c r="E36" s="8" t="s">
        <v>1888</v>
      </c>
      <c r="F36" s="8" t="s">
        <v>1890</v>
      </c>
      <c r="G36" s="8"/>
      <c r="H36" s="8" t="s">
        <v>1840</v>
      </c>
      <c r="I36" s="36">
        <v>300000.0</v>
      </c>
      <c r="J36" s="37">
        <v>0.3</v>
      </c>
      <c r="K36" s="21">
        <f t="shared" si="2"/>
        <v>90000</v>
      </c>
      <c r="L36" s="8" t="s">
        <v>336</v>
      </c>
      <c r="M36" s="8" t="s">
        <v>1561</v>
      </c>
      <c r="N36" s="8"/>
      <c r="O36" s="8"/>
      <c r="P36" s="8"/>
      <c r="Q36" s="8" t="s">
        <v>1895</v>
      </c>
      <c r="R36" s="36"/>
      <c r="S36" s="8"/>
      <c r="T36" s="8"/>
      <c r="U36" s="18">
        <v>46275.0</v>
      </c>
      <c r="V36" s="8" t="s">
        <v>1897</v>
      </c>
    </row>
    <row r="37" ht="32.25" customHeight="1">
      <c r="A37" s="7" t="s">
        <v>1898</v>
      </c>
      <c r="B37" s="8" t="s">
        <v>1900</v>
      </c>
      <c r="C37" s="17" t="s">
        <v>129</v>
      </c>
      <c r="D37" s="8" t="s">
        <v>1902</v>
      </c>
      <c r="E37" s="8" t="s">
        <v>1903</v>
      </c>
      <c r="F37" s="8" t="s">
        <v>1905</v>
      </c>
      <c r="G37" s="8"/>
      <c r="H37" s="8" t="s">
        <v>1840</v>
      </c>
      <c r="I37" s="36">
        <v>300000.0</v>
      </c>
      <c r="J37" s="37">
        <v>0.4</v>
      </c>
      <c r="K37" s="21">
        <f t="shared" si="2"/>
        <v>120000</v>
      </c>
      <c r="L37" s="8" t="s">
        <v>336</v>
      </c>
      <c r="M37" s="8" t="s">
        <v>1561</v>
      </c>
      <c r="N37" s="8"/>
      <c r="O37" s="8"/>
      <c r="P37" s="8"/>
      <c r="Q37" s="8" t="s">
        <v>1911</v>
      </c>
      <c r="R37" s="36"/>
      <c r="S37" s="8"/>
      <c r="T37" s="8"/>
      <c r="U37" s="18">
        <v>46275.0</v>
      </c>
      <c r="V37" s="8" t="s">
        <v>1912</v>
      </c>
    </row>
    <row r="38" ht="21.75" customHeight="1">
      <c r="A38" s="7" t="s">
        <v>1914</v>
      </c>
      <c r="B38" s="8" t="s">
        <v>1840</v>
      </c>
      <c r="C38" s="8" t="s">
        <v>301</v>
      </c>
      <c r="D38" s="8" t="s">
        <v>1916</v>
      </c>
      <c r="E38" s="8" t="s">
        <v>1917</v>
      </c>
      <c r="F38" s="8" t="s">
        <v>1918</v>
      </c>
      <c r="G38" s="8"/>
      <c r="H38" s="8" t="s">
        <v>1840</v>
      </c>
      <c r="I38" s="36">
        <v>100000.0</v>
      </c>
      <c r="J38" s="37">
        <v>0.4</v>
      </c>
      <c r="K38" s="21">
        <f t="shared" si="2"/>
        <v>40000</v>
      </c>
      <c r="L38" s="8" t="s">
        <v>291</v>
      </c>
      <c r="M38" s="8" t="s">
        <v>1561</v>
      </c>
      <c r="N38" s="8"/>
      <c r="O38" s="8"/>
      <c r="P38" s="8"/>
      <c r="Q38" s="8" t="s">
        <v>1926</v>
      </c>
      <c r="R38" s="36"/>
      <c r="S38" s="8"/>
      <c r="T38" s="8"/>
      <c r="U38" s="18">
        <v>46277.0</v>
      </c>
      <c r="V38" s="8" t="s">
        <v>1929</v>
      </c>
    </row>
    <row r="39" ht="53.25" customHeight="1">
      <c r="A39" s="7" t="s">
        <v>1930</v>
      </c>
      <c r="B39" s="8" t="s">
        <v>1931</v>
      </c>
      <c r="C39" s="17" t="s">
        <v>129</v>
      </c>
      <c r="D39" s="8" t="s">
        <v>1933</v>
      </c>
      <c r="E39" s="8" t="s">
        <v>1934</v>
      </c>
      <c r="F39" s="8" t="s">
        <v>1935</v>
      </c>
      <c r="G39" s="8" t="s">
        <v>1937</v>
      </c>
      <c r="H39" s="8" t="s">
        <v>1840</v>
      </c>
      <c r="I39" s="36">
        <v>200000.0</v>
      </c>
      <c r="J39" s="37">
        <v>0.5</v>
      </c>
      <c r="K39" s="21">
        <f t="shared" si="2"/>
        <v>100000</v>
      </c>
      <c r="L39" s="8" t="s">
        <v>202</v>
      </c>
      <c r="M39" s="8" t="s">
        <v>1561</v>
      </c>
      <c r="N39" s="8"/>
      <c r="O39" s="8"/>
      <c r="P39" s="8"/>
      <c r="Q39" s="8" t="s">
        <v>1941</v>
      </c>
      <c r="R39" s="36"/>
      <c r="S39" s="8"/>
      <c r="T39" s="8"/>
      <c r="U39" s="18">
        <v>46273.0</v>
      </c>
      <c r="V39" s="8" t="s">
        <v>1943</v>
      </c>
    </row>
    <row r="40" ht="42.75" customHeight="1">
      <c r="A40" s="7" t="s">
        <v>1944</v>
      </c>
      <c r="B40" s="8" t="s">
        <v>1946</v>
      </c>
      <c r="C40" s="8" t="s">
        <v>301</v>
      </c>
      <c r="D40" s="8" t="s">
        <v>1948</v>
      </c>
      <c r="E40" s="8" t="s">
        <v>1949</v>
      </c>
      <c r="F40" s="8" t="s">
        <v>1951</v>
      </c>
      <c r="G40" s="8"/>
      <c r="H40" s="8" t="s">
        <v>1840</v>
      </c>
      <c r="I40" s="36">
        <v>100000.0</v>
      </c>
      <c r="J40" s="37">
        <v>0.4</v>
      </c>
      <c r="K40" s="21">
        <f t="shared" si="2"/>
        <v>40000</v>
      </c>
      <c r="L40" s="8" t="s">
        <v>459</v>
      </c>
      <c r="M40" s="8" t="s">
        <v>1561</v>
      </c>
      <c r="N40" s="8"/>
      <c r="O40" s="8"/>
      <c r="P40" s="8"/>
      <c r="Q40" s="8" t="s">
        <v>1957</v>
      </c>
      <c r="R40" s="36"/>
      <c r="S40" s="8"/>
      <c r="T40" s="8"/>
      <c r="U40" s="18">
        <v>46283.0</v>
      </c>
      <c r="V40" s="8" t="s">
        <v>1959</v>
      </c>
    </row>
    <row r="41" ht="15.0" customHeight="1">
      <c r="A41" s="19"/>
      <c r="B41" s="19"/>
      <c r="C41" s="19"/>
      <c r="D41" s="19"/>
      <c r="E41" s="19"/>
      <c r="F41" s="19"/>
      <c r="G41" s="19"/>
      <c r="H41" s="19"/>
      <c r="I41" s="38"/>
      <c r="J41" s="39"/>
      <c r="K41" s="40" t="str">
        <f t="shared" si="2"/>
        <v/>
      </c>
      <c r="L41" s="19"/>
      <c r="M41" s="19"/>
      <c r="N41" s="19"/>
      <c r="O41" s="19"/>
      <c r="P41" s="19"/>
      <c r="Q41" s="19"/>
      <c r="R41" s="38"/>
      <c r="S41" s="19"/>
      <c r="T41" s="19"/>
      <c r="U41" s="19"/>
      <c r="V41" s="19"/>
    </row>
    <row r="42" ht="15.0" customHeight="1">
      <c r="A42" s="19"/>
      <c r="B42" s="19"/>
      <c r="C42" s="19"/>
      <c r="D42" s="19"/>
      <c r="E42" s="19"/>
      <c r="F42" s="19"/>
      <c r="G42" s="19"/>
      <c r="H42" s="19"/>
      <c r="I42" s="38"/>
      <c r="J42" s="39"/>
      <c r="K42" s="40" t="str">
        <f t="shared" si="2"/>
        <v/>
      </c>
      <c r="L42" s="19"/>
      <c r="M42" s="19"/>
      <c r="N42" s="19"/>
      <c r="O42" s="19"/>
      <c r="P42" s="19"/>
      <c r="Q42" s="19"/>
      <c r="R42" s="38"/>
      <c r="S42" s="19"/>
      <c r="T42" s="19"/>
      <c r="U42" s="19"/>
      <c r="V42" s="19"/>
    </row>
    <row r="43" ht="15.0" customHeight="1">
      <c r="A43" s="19"/>
      <c r="B43" s="19"/>
      <c r="C43" s="19"/>
      <c r="D43" s="19"/>
      <c r="E43" s="19"/>
      <c r="F43" s="19"/>
      <c r="G43" s="19"/>
      <c r="H43" s="19"/>
      <c r="I43" s="38"/>
      <c r="J43" s="39"/>
      <c r="K43" s="40" t="str">
        <f t="shared" si="2"/>
        <v/>
      </c>
      <c r="L43" s="19"/>
      <c r="M43" s="19"/>
      <c r="N43" s="19"/>
      <c r="O43" s="19"/>
      <c r="P43" s="19"/>
      <c r="Q43" s="19"/>
      <c r="R43" s="38"/>
      <c r="S43" s="19"/>
      <c r="T43" s="19"/>
      <c r="U43" s="19"/>
      <c r="V43" s="19"/>
    </row>
    <row r="44" ht="15.0" customHeight="1">
      <c r="A44" s="19"/>
      <c r="B44" s="19"/>
      <c r="C44" s="19"/>
      <c r="D44" s="19"/>
      <c r="E44" s="19"/>
      <c r="F44" s="19"/>
      <c r="G44" s="19"/>
      <c r="H44" s="19"/>
      <c r="I44" s="38"/>
      <c r="J44" s="39"/>
      <c r="K44" s="40" t="str">
        <f t="shared" si="2"/>
        <v/>
      </c>
      <c r="L44" s="19"/>
      <c r="M44" s="19"/>
      <c r="N44" s="19"/>
      <c r="O44" s="19"/>
      <c r="P44" s="19"/>
      <c r="Q44" s="19"/>
      <c r="R44" s="38"/>
      <c r="S44" s="19"/>
      <c r="T44" s="19"/>
      <c r="U44" s="19"/>
      <c r="V44" s="19"/>
    </row>
    <row r="45" ht="15.0" customHeight="1">
      <c r="A45" s="19"/>
      <c r="B45" s="19"/>
      <c r="C45" s="19"/>
      <c r="D45" s="19"/>
      <c r="E45" s="19"/>
      <c r="F45" s="19"/>
      <c r="G45" s="19"/>
      <c r="H45" s="19"/>
      <c r="I45" s="38"/>
      <c r="J45" s="39"/>
      <c r="K45" s="40" t="str">
        <f t="shared" si="2"/>
        <v/>
      </c>
      <c r="L45" s="19"/>
      <c r="M45" s="19"/>
      <c r="N45" s="19"/>
      <c r="O45" s="19"/>
      <c r="P45" s="19"/>
      <c r="Q45" s="19"/>
      <c r="R45" s="38"/>
      <c r="S45" s="19"/>
      <c r="T45" s="19"/>
      <c r="U45" s="19"/>
      <c r="V45" s="19"/>
    </row>
    <row r="46" ht="15.0" customHeight="1">
      <c r="A46" s="19"/>
      <c r="B46" s="19"/>
      <c r="C46" s="19"/>
      <c r="D46" s="19"/>
      <c r="E46" s="19"/>
      <c r="F46" s="19"/>
      <c r="G46" s="19"/>
      <c r="H46" s="19"/>
      <c r="I46" s="38"/>
      <c r="J46" s="39"/>
      <c r="K46" s="40" t="str">
        <f t="shared" si="2"/>
        <v/>
      </c>
      <c r="L46" s="19"/>
      <c r="M46" s="19"/>
      <c r="N46" s="19"/>
      <c r="O46" s="19"/>
      <c r="P46" s="19"/>
      <c r="Q46" s="19"/>
      <c r="R46" s="38"/>
      <c r="S46" s="19"/>
      <c r="T46" s="19"/>
      <c r="U46" s="19"/>
      <c r="V46" s="19"/>
    </row>
    <row r="47" ht="15.0" customHeight="1">
      <c r="A47" s="19"/>
      <c r="B47" s="19"/>
      <c r="C47" s="19"/>
      <c r="D47" s="19"/>
      <c r="E47" s="19"/>
      <c r="F47" s="19"/>
      <c r="G47" s="19"/>
      <c r="H47" s="19"/>
      <c r="I47" s="38"/>
      <c r="J47" s="39"/>
      <c r="K47" s="40" t="str">
        <f t="shared" si="2"/>
        <v/>
      </c>
      <c r="L47" s="19"/>
      <c r="M47" s="19"/>
      <c r="N47" s="19"/>
      <c r="O47" s="19"/>
      <c r="P47" s="19"/>
      <c r="Q47" s="19"/>
      <c r="R47" s="38"/>
      <c r="S47" s="19"/>
      <c r="T47" s="19"/>
      <c r="U47" s="19"/>
      <c r="V47" s="19"/>
    </row>
    <row r="48" ht="15.0" customHeight="1">
      <c r="A48" s="19"/>
      <c r="B48" s="19"/>
      <c r="C48" s="19"/>
      <c r="D48" s="19"/>
      <c r="E48" s="19"/>
      <c r="F48" s="19"/>
      <c r="G48" s="19"/>
      <c r="H48" s="19"/>
      <c r="I48" s="38"/>
      <c r="J48" s="39"/>
      <c r="K48" s="40" t="str">
        <f t="shared" si="2"/>
        <v/>
      </c>
      <c r="L48" s="19"/>
      <c r="M48" s="19"/>
      <c r="N48" s="19"/>
      <c r="O48" s="19"/>
      <c r="P48" s="19"/>
      <c r="Q48" s="19"/>
      <c r="R48" s="38"/>
      <c r="S48" s="19"/>
      <c r="T48" s="19"/>
      <c r="U48" s="19"/>
      <c r="V48" s="19"/>
    </row>
    <row r="49" ht="15.0" customHeight="1">
      <c r="A49" s="19"/>
      <c r="B49" s="19"/>
      <c r="C49" s="19"/>
      <c r="D49" s="19"/>
      <c r="E49" s="19"/>
      <c r="F49" s="19"/>
      <c r="G49" s="19"/>
      <c r="H49" s="19"/>
      <c r="I49" s="38"/>
      <c r="J49" s="39"/>
      <c r="K49" s="40" t="str">
        <f t="shared" si="2"/>
        <v/>
      </c>
      <c r="L49" s="19"/>
      <c r="M49" s="19"/>
      <c r="N49" s="19"/>
      <c r="O49" s="19"/>
      <c r="P49" s="19"/>
      <c r="Q49" s="19"/>
      <c r="R49" s="38"/>
      <c r="S49" s="19"/>
      <c r="T49" s="19"/>
      <c r="U49" s="19"/>
      <c r="V49" s="19"/>
    </row>
    <row r="50" ht="15.0" customHeight="1">
      <c r="A50" s="19"/>
      <c r="B50" s="19"/>
      <c r="C50" s="19"/>
      <c r="D50" s="19"/>
      <c r="E50" s="19"/>
      <c r="F50" s="19"/>
      <c r="G50" s="19"/>
      <c r="H50" s="19"/>
      <c r="I50" s="38"/>
      <c r="J50" s="39"/>
      <c r="K50" s="40" t="str">
        <f t="shared" si="2"/>
        <v/>
      </c>
      <c r="L50" s="19"/>
      <c r="M50" s="19"/>
      <c r="N50" s="19"/>
      <c r="O50" s="19"/>
      <c r="P50" s="19"/>
      <c r="Q50" s="19"/>
      <c r="R50" s="38"/>
      <c r="S50" s="19"/>
      <c r="T50" s="19"/>
      <c r="U50" s="19"/>
      <c r="V50" s="19"/>
    </row>
    <row r="51" ht="15.0" customHeight="1">
      <c r="A51" s="19"/>
      <c r="B51" s="19"/>
      <c r="C51" s="19"/>
      <c r="D51" s="19"/>
      <c r="E51" s="19"/>
      <c r="F51" s="19"/>
      <c r="G51" s="19"/>
      <c r="H51" s="19"/>
      <c r="I51" s="38"/>
      <c r="J51" s="39"/>
      <c r="K51" s="40" t="str">
        <f t="shared" si="2"/>
        <v/>
      </c>
      <c r="L51" s="19"/>
      <c r="M51" s="19"/>
      <c r="N51" s="19"/>
      <c r="O51" s="19"/>
      <c r="P51" s="19"/>
      <c r="Q51" s="19"/>
      <c r="R51" s="38"/>
      <c r="S51" s="19"/>
      <c r="T51" s="19"/>
      <c r="U51" s="19"/>
      <c r="V51" s="19"/>
    </row>
    <row r="52" ht="15.0" customHeight="1">
      <c r="A52" s="19"/>
      <c r="B52" s="19"/>
      <c r="C52" s="19"/>
      <c r="D52" s="19"/>
      <c r="E52" s="19"/>
      <c r="F52" s="19"/>
      <c r="G52" s="19"/>
      <c r="H52" s="19"/>
      <c r="I52" s="38"/>
      <c r="J52" s="39"/>
      <c r="K52" s="40" t="str">
        <f t="shared" si="2"/>
        <v/>
      </c>
      <c r="L52" s="19"/>
      <c r="M52" s="19"/>
      <c r="N52" s="19"/>
      <c r="O52" s="19"/>
      <c r="P52" s="19"/>
      <c r="Q52" s="19"/>
      <c r="R52" s="38"/>
      <c r="S52" s="19"/>
      <c r="T52" s="19"/>
      <c r="U52" s="19"/>
      <c r="V52" s="19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ht="13.5" customHeight="1">
      <c r="A54" s="9" t="s">
        <v>1972</v>
      </c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</row>
  </sheetData>
  <autoFilter ref="$A$16:$V$52"/>
  <mergeCells count="5">
    <mergeCell ref="A1:V1"/>
    <mergeCell ref="A2:V2"/>
    <mergeCell ref="A4:V4"/>
    <mergeCell ref="A8:V8"/>
    <mergeCell ref="A54:V54"/>
  </mergeCells>
  <dataValidations>
    <dataValidation type="list" allowBlank="1" sqref="C17:C52">
      <formula1>"P1,P2,P3"</formula1>
    </dataValidation>
    <dataValidation type="list" allowBlank="1" sqref="M17:M52">
      <formula1>"Prospect,Contacted,Meeting,Proposal,Negotiation,Verbal Commitment,Confirmed,Fulfilled,Declined"</formula1>
    </dataValidation>
    <dataValidation type="list" allowBlank="1" sqref="H17:H52">
      <formula1>"Cash,In-kind"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F8F00"/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9.0"/>
    <col customWidth="1" min="2" max="3" width="6.0"/>
    <col customWidth="1" min="4" max="4" width="46.0"/>
    <col customWidth="1" min="5" max="5" width="18.0"/>
    <col customWidth="1" min="6" max="6" width="30.0"/>
    <col customWidth="1" min="7" max="7" width="10.0"/>
    <col customWidth="1" min="8" max="8" width="20.0"/>
    <col customWidth="1" min="9" max="9" width="24.0"/>
    <col customWidth="1" min="10" max="10" width="9.0"/>
    <col customWidth="1" min="11" max="26" width="8.71"/>
  </cols>
  <sheetData>
    <row r="1" ht="25.5" customHeight="1">
      <c r="A1" s="1" t="s">
        <v>1649</v>
      </c>
      <c r="B1" s="3"/>
      <c r="C1" s="3"/>
      <c r="D1" s="3"/>
      <c r="E1" s="3"/>
      <c r="F1" s="3"/>
      <c r="G1" s="3"/>
      <c r="H1" s="3"/>
      <c r="I1" s="3"/>
      <c r="J1" s="2"/>
    </row>
    <row r="2" ht="16.5" customHeight="1">
      <c r="A2" s="4" t="s">
        <v>1653</v>
      </c>
      <c r="B2" s="3"/>
      <c r="C2" s="3"/>
      <c r="D2" s="3"/>
      <c r="E2" s="3"/>
      <c r="F2" s="3"/>
      <c r="G2" s="3"/>
      <c r="H2" s="3"/>
      <c r="I2" s="3"/>
      <c r="J2" s="2"/>
    </row>
    <row r="3">
      <c r="A3" s="5"/>
      <c r="B3" s="5"/>
      <c r="C3" s="5"/>
      <c r="D3" s="5"/>
      <c r="E3" s="5"/>
      <c r="F3" s="5"/>
      <c r="G3" s="5"/>
      <c r="H3" s="5"/>
      <c r="I3" s="5"/>
      <c r="J3" s="5"/>
    </row>
    <row r="4" ht="25.5" customHeight="1">
      <c r="A4" s="10" t="s">
        <v>967</v>
      </c>
      <c r="B4" s="10" t="s">
        <v>968</v>
      </c>
      <c r="C4" s="10" t="s">
        <v>57</v>
      </c>
      <c r="D4" s="10" t="s">
        <v>971</v>
      </c>
      <c r="E4" s="10" t="s">
        <v>7</v>
      </c>
      <c r="F4" s="10" t="s">
        <v>1657</v>
      </c>
      <c r="G4" s="10" t="s">
        <v>68</v>
      </c>
      <c r="H4" s="10" t="s">
        <v>76</v>
      </c>
      <c r="I4" s="10" t="s">
        <v>1659</v>
      </c>
      <c r="J4" s="10" t="s">
        <v>973</v>
      </c>
    </row>
    <row r="5" ht="21.75" customHeight="1">
      <c r="A5" s="26">
        <v>46268.0</v>
      </c>
      <c r="B5" s="27" t="s">
        <v>975</v>
      </c>
      <c r="C5" s="17" t="s">
        <v>129</v>
      </c>
      <c r="D5" s="8" t="s">
        <v>1663</v>
      </c>
      <c r="E5" s="8" t="s">
        <v>513</v>
      </c>
      <c r="F5" s="8" t="s">
        <v>1665</v>
      </c>
      <c r="G5" s="8" t="s">
        <v>1667</v>
      </c>
      <c r="H5" s="8" t="s">
        <v>1669</v>
      </c>
      <c r="I5" s="8" t="s">
        <v>1670</v>
      </c>
      <c r="J5" s="8"/>
    </row>
    <row r="6" ht="15.0" customHeight="1">
      <c r="A6" s="8"/>
      <c r="B6" s="8"/>
      <c r="C6" s="17" t="s">
        <v>129</v>
      </c>
      <c r="D6" s="8" t="s">
        <v>1671</v>
      </c>
      <c r="E6" s="8" t="s">
        <v>365</v>
      </c>
      <c r="F6" s="8" t="s">
        <v>1672</v>
      </c>
      <c r="G6" s="8" t="s">
        <v>1667</v>
      </c>
      <c r="H6" s="8" t="s">
        <v>1674</v>
      </c>
      <c r="I6" s="8" t="s">
        <v>1675</v>
      </c>
      <c r="J6" s="8"/>
    </row>
    <row r="7" ht="21.75" customHeight="1">
      <c r="A7" s="8"/>
      <c r="B7" s="8"/>
      <c r="C7" s="17" t="s">
        <v>129</v>
      </c>
      <c r="D7" s="8" t="s">
        <v>1679</v>
      </c>
      <c r="E7" s="8" t="s">
        <v>497</v>
      </c>
      <c r="F7" s="8" t="s">
        <v>1682</v>
      </c>
      <c r="G7" s="8" t="s">
        <v>1667</v>
      </c>
      <c r="H7" s="8" t="s">
        <v>1683</v>
      </c>
      <c r="I7" s="8" t="s">
        <v>1684</v>
      </c>
      <c r="J7" s="8"/>
    </row>
    <row r="8" ht="21.75" customHeight="1">
      <c r="A8" s="8"/>
      <c r="B8" s="8"/>
      <c r="C8" s="8" t="s">
        <v>301</v>
      </c>
      <c r="D8" s="8" t="s">
        <v>1685</v>
      </c>
      <c r="E8" s="8" t="s">
        <v>202</v>
      </c>
      <c r="F8" s="8" t="s">
        <v>1687</v>
      </c>
      <c r="G8" s="8" t="s">
        <v>1667</v>
      </c>
      <c r="H8" s="8" t="s">
        <v>1688</v>
      </c>
      <c r="I8" s="8" t="s">
        <v>1689</v>
      </c>
      <c r="J8" s="8"/>
    </row>
    <row r="9" ht="21.75" customHeight="1">
      <c r="A9" s="26">
        <v>46269.0</v>
      </c>
      <c r="B9" s="27" t="s">
        <v>987</v>
      </c>
      <c r="C9" s="17" t="s">
        <v>129</v>
      </c>
      <c r="D9" s="8" t="s">
        <v>1695</v>
      </c>
      <c r="E9" s="8" t="s">
        <v>325</v>
      </c>
      <c r="F9" s="8" t="s">
        <v>1697</v>
      </c>
      <c r="G9" s="8" t="s">
        <v>1698</v>
      </c>
      <c r="H9" s="8" t="s">
        <v>1683</v>
      </c>
      <c r="I9" s="8" t="s">
        <v>1699</v>
      </c>
      <c r="J9" s="8"/>
    </row>
    <row r="10" ht="21.75" customHeight="1">
      <c r="A10" s="8"/>
      <c r="B10" s="8"/>
      <c r="C10" s="17" t="s">
        <v>129</v>
      </c>
      <c r="D10" s="8" t="s">
        <v>1701</v>
      </c>
      <c r="E10" s="8" t="s">
        <v>1702</v>
      </c>
      <c r="F10" s="8" t="s">
        <v>1703</v>
      </c>
      <c r="G10" s="8" t="s">
        <v>1667</v>
      </c>
      <c r="H10" s="8" t="s">
        <v>1705</v>
      </c>
      <c r="I10" s="8" t="s">
        <v>1706</v>
      </c>
      <c r="J10" s="8"/>
    </row>
    <row r="11" ht="21.75" customHeight="1">
      <c r="A11" s="8"/>
      <c r="B11" s="8"/>
      <c r="C11" s="17" t="s">
        <v>129</v>
      </c>
      <c r="D11" s="8" t="s">
        <v>1709</v>
      </c>
      <c r="E11" s="8" t="s">
        <v>365</v>
      </c>
      <c r="F11" s="8" t="s">
        <v>1712</v>
      </c>
      <c r="G11" s="8" t="s">
        <v>1667</v>
      </c>
      <c r="H11" s="8" t="s">
        <v>1714</v>
      </c>
      <c r="I11" s="8" t="s">
        <v>1715</v>
      </c>
      <c r="J11" s="8"/>
    </row>
    <row r="12" ht="21.75" customHeight="1">
      <c r="A12" s="8"/>
      <c r="B12" s="8"/>
      <c r="C12" s="8" t="s">
        <v>301</v>
      </c>
      <c r="D12" s="8" t="s">
        <v>1717</v>
      </c>
      <c r="E12" s="8" t="s">
        <v>1716</v>
      </c>
      <c r="F12" s="8" t="s">
        <v>1718</v>
      </c>
      <c r="G12" s="8" t="s">
        <v>1667</v>
      </c>
      <c r="H12" s="8" t="s">
        <v>1705</v>
      </c>
      <c r="I12" s="8" t="s">
        <v>1720</v>
      </c>
      <c r="J12" s="8"/>
    </row>
    <row r="13" ht="21.75" customHeight="1">
      <c r="A13" s="26">
        <v>46270.0</v>
      </c>
      <c r="B13" s="27" t="s">
        <v>1000</v>
      </c>
      <c r="C13" s="17" t="s">
        <v>129</v>
      </c>
      <c r="D13" s="8" t="s">
        <v>1723</v>
      </c>
      <c r="E13" s="8" t="s">
        <v>1029</v>
      </c>
      <c r="F13" s="8" t="s">
        <v>1725</v>
      </c>
      <c r="G13" s="8" t="s">
        <v>1698</v>
      </c>
      <c r="H13" s="8" t="s">
        <v>1728</v>
      </c>
      <c r="I13" s="8" t="s">
        <v>1730</v>
      </c>
      <c r="J13" s="8"/>
    </row>
    <row r="14" ht="21.75" customHeight="1">
      <c r="A14" s="8"/>
      <c r="B14" s="8"/>
      <c r="C14" s="17" t="s">
        <v>129</v>
      </c>
      <c r="D14" s="8" t="s">
        <v>1731</v>
      </c>
      <c r="E14" s="8" t="s">
        <v>336</v>
      </c>
      <c r="F14" s="8" t="s">
        <v>1732</v>
      </c>
      <c r="G14" s="8" t="s">
        <v>1667</v>
      </c>
      <c r="H14" s="8" t="s">
        <v>1733</v>
      </c>
      <c r="I14" s="8" t="s">
        <v>1735</v>
      </c>
      <c r="J14" s="8"/>
    </row>
    <row r="15" ht="21.75" customHeight="1">
      <c r="A15" s="8"/>
      <c r="B15" s="8"/>
      <c r="C15" s="17" t="s">
        <v>129</v>
      </c>
      <c r="D15" s="8" t="s">
        <v>1739</v>
      </c>
      <c r="E15" s="8" t="s">
        <v>202</v>
      </c>
      <c r="F15" s="8" t="s">
        <v>1740</v>
      </c>
      <c r="G15" s="8" t="s">
        <v>1667</v>
      </c>
      <c r="H15" s="8" t="s">
        <v>1743</v>
      </c>
      <c r="I15" s="8" t="s">
        <v>1745</v>
      </c>
      <c r="J15" s="8"/>
    </row>
    <row r="16" ht="21.75" customHeight="1">
      <c r="A16" s="8"/>
      <c r="B16" s="8"/>
      <c r="C16" s="8" t="s">
        <v>301</v>
      </c>
      <c r="D16" s="8" t="s">
        <v>1746</v>
      </c>
      <c r="E16" s="8" t="s">
        <v>459</v>
      </c>
      <c r="F16" s="8" t="s">
        <v>1747</v>
      </c>
      <c r="G16" s="8" t="s">
        <v>1667</v>
      </c>
      <c r="H16" s="8" t="s">
        <v>155</v>
      </c>
      <c r="I16" s="8" t="s">
        <v>1748</v>
      </c>
      <c r="J16" s="8"/>
    </row>
    <row r="17" ht="21.75" customHeight="1">
      <c r="A17" s="26">
        <v>46271.0</v>
      </c>
      <c r="B17" s="27" t="s">
        <v>1013</v>
      </c>
      <c r="C17" s="17" t="s">
        <v>129</v>
      </c>
      <c r="D17" s="8" t="s">
        <v>1750</v>
      </c>
      <c r="E17" s="8" t="s">
        <v>325</v>
      </c>
      <c r="F17" s="8" t="s">
        <v>1753</v>
      </c>
      <c r="G17" s="8" t="s">
        <v>1667</v>
      </c>
      <c r="H17" s="8" t="s">
        <v>1757</v>
      </c>
      <c r="I17" s="8" t="s">
        <v>1758</v>
      </c>
      <c r="J17" s="8"/>
    </row>
    <row r="18" ht="21.75" customHeight="1">
      <c r="A18" s="8"/>
      <c r="B18" s="8"/>
      <c r="C18" s="17" t="s">
        <v>129</v>
      </c>
      <c r="D18" s="8" t="s">
        <v>1759</v>
      </c>
      <c r="E18" s="8" t="s">
        <v>724</v>
      </c>
      <c r="F18" s="8" t="s">
        <v>1761</v>
      </c>
      <c r="G18" s="8" t="s">
        <v>1667</v>
      </c>
      <c r="H18" s="8" t="s">
        <v>1762</v>
      </c>
      <c r="I18" s="8" t="s">
        <v>1763</v>
      </c>
      <c r="J18" s="8"/>
    </row>
    <row r="19" ht="15.0" customHeight="1">
      <c r="A19" s="8"/>
      <c r="B19" s="8"/>
      <c r="C19" s="8" t="s">
        <v>301</v>
      </c>
      <c r="D19" s="8" t="s">
        <v>1766</v>
      </c>
      <c r="E19" s="8" t="s">
        <v>1716</v>
      </c>
      <c r="F19" s="8" t="s">
        <v>1769</v>
      </c>
      <c r="G19" s="8" t="s">
        <v>1667</v>
      </c>
      <c r="H19" s="8" t="s">
        <v>1771</v>
      </c>
      <c r="I19" s="8" t="s">
        <v>1772</v>
      </c>
      <c r="J19" s="8"/>
    </row>
    <row r="20" ht="21.75" customHeight="1">
      <c r="A20" s="26">
        <v>46272.0</v>
      </c>
      <c r="B20" s="27" t="s">
        <v>1023</v>
      </c>
      <c r="C20" s="17" t="s">
        <v>129</v>
      </c>
      <c r="D20" s="8" t="s">
        <v>1773</v>
      </c>
      <c r="E20" s="8" t="s">
        <v>365</v>
      </c>
      <c r="F20" s="8" t="s">
        <v>1774</v>
      </c>
      <c r="G20" s="8" t="s">
        <v>1667</v>
      </c>
      <c r="H20" s="8" t="s">
        <v>1775</v>
      </c>
      <c r="I20" s="8" t="s">
        <v>1776</v>
      </c>
      <c r="J20" s="8"/>
    </row>
    <row r="21" ht="15.0" customHeight="1">
      <c r="A21" s="8"/>
      <c r="B21" s="8"/>
      <c r="C21" s="17" t="s">
        <v>129</v>
      </c>
      <c r="D21" s="8" t="s">
        <v>1779</v>
      </c>
      <c r="E21" s="8" t="s">
        <v>1780</v>
      </c>
      <c r="F21" s="8" t="s">
        <v>1781</v>
      </c>
      <c r="G21" s="8" t="s">
        <v>1667</v>
      </c>
      <c r="H21" s="8" t="s">
        <v>1783</v>
      </c>
      <c r="I21" s="8" t="s">
        <v>1784</v>
      </c>
      <c r="J21" s="8"/>
    </row>
    <row r="22" ht="21.75" customHeight="1">
      <c r="A22" s="8"/>
      <c r="B22" s="8"/>
      <c r="C22" s="8" t="s">
        <v>301</v>
      </c>
      <c r="D22" s="8" t="s">
        <v>1785</v>
      </c>
      <c r="E22" s="8" t="s">
        <v>724</v>
      </c>
      <c r="F22" s="8" t="s">
        <v>1786</v>
      </c>
      <c r="G22" s="8" t="s">
        <v>1787</v>
      </c>
      <c r="H22" s="8" t="s">
        <v>1788</v>
      </c>
      <c r="I22" s="8" t="s">
        <v>1789</v>
      </c>
      <c r="J22" s="8"/>
    </row>
    <row r="23" ht="21.75" customHeight="1">
      <c r="A23" s="26">
        <v>46273.0</v>
      </c>
      <c r="B23" s="27" t="s">
        <v>1035</v>
      </c>
      <c r="C23" s="17" t="s">
        <v>129</v>
      </c>
      <c r="D23" s="8" t="s">
        <v>1791</v>
      </c>
      <c r="E23" s="8" t="s">
        <v>1792</v>
      </c>
      <c r="F23" s="8" t="s">
        <v>1793</v>
      </c>
      <c r="G23" s="8" t="s">
        <v>1667</v>
      </c>
      <c r="H23" s="8" t="s">
        <v>1795</v>
      </c>
      <c r="I23" s="8" t="s">
        <v>1797</v>
      </c>
      <c r="J23" s="8"/>
    </row>
    <row r="24" ht="15.0" customHeight="1">
      <c r="A24" s="8"/>
      <c r="B24" s="8"/>
      <c r="C24" s="17" t="s">
        <v>129</v>
      </c>
      <c r="D24" s="8" t="s">
        <v>1799</v>
      </c>
      <c r="E24" s="8" t="s">
        <v>365</v>
      </c>
      <c r="F24" s="8" t="s">
        <v>1800</v>
      </c>
      <c r="G24" s="8" t="s">
        <v>1667</v>
      </c>
      <c r="H24" s="8" t="s">
        <v>1783</v>
      </c>
      <c r="I24" s="8" t="s">
        <v>1801</v>
      </c>
      <c r="J24" s="8"/>
    </row>
    <row r="25" ht="21.75" customHeight="1">
      <c r="A25" s="8"/>
      <c r="B25" s="8"/>
      <c r="C25" s="8" t="s">
        <v>301</v>
      </c>
      <c r="D25" s="8" t="s">
        <v>1802</v>
      </c>
      <c r="E25" s="8" t="s">
        <v>449</v>
      </c>
      <c r="F25" s="8" t="s">
        <v>1803</v>
      </c>
      <c r="G25" s="8" t="s">
        <v>1667</v>
      </c>
      <c r="H25" s="8" t="s">
        <v>1783</v>
      </c>
      <c r="I25" s="8" t="s">
        <v>1804</v>
      </c>
      <c r="J25" s="8"/>
    </row>
    <row r="26" ht="21.75" customHeight="1">
      <c r="A26" s="26">
        <v>46274.0</v>
      </c>
      <c r="B26" s="27" t="s">
        <v>1047</v>
      </c>
      <c r="C26" s="17" t="s">
        <v>129</v>
      </c>
      <c r="D26" s="8" t="s">
        <v>1806</v>
      </c>
      <c r="E26" s="8" t="s">
        <v>1792</v>
      </c>
      <c r="F26" s="8" t="s">
        <v>1808</v>
      </c>
      <c r="G26" s="8" t="s">
        <v>1667</v>
      </c>
      <c r="H26" s="8" t="s">
        <v>1578</v>
      </c>
      <c r="I26" s="8" t="s">
        <v>1811</v>
      </c>
      <c r="J26" s="8"/>
    </row>
    <row r="27" ht="21.75" customHeight="1">
      <c r="A27" s="8"/>
      <c r="B27" s="8"/>
      <c r="C27" s="8" t="s">
        <v>301</v>
      </c>
      <c r="D27" s="8" t="s">
        <v>1812</v>
      </c>
      <c r="E27" s="8" t="s">
        <v>365</v>
      </c>
      <c r="F27" s="8" t="s">
        <v>1813</v>
      </c>
      <c r="G27" s="8" t="s">
        <v>1667</v>
      </c>
      <c r="H27" s="8" t="s">
        <v>1783</v>
      </c>
      <c r="I27" s="8" t="s">
        <v>1814</v>
      </c>
      <c r="J27" s="8"/>
    </row>
    <row r="28" ht="21.75" customHeight="1">
      <c r="A28" s="8"/>
      <c r="B28" s="8"/>
      <c r="C28" s="8" t="s">
        <v>301</v>
      </c>
      <c r="D28" s="8" t="s">
        <v>1816</v>
      </c>
      <c r="E28" s="8" t="s">
        <v>202</v>
      </c>
      <c r="F28" s="8" t="s">
        <v>1819</v>
      </c>
      <c r="G28" s="8" t="s">
        <v>1667</v>
      </c>
      <c r="H28" s="8" t="s">
        <v>155</v>
      </c>
      <c r="I28" s="8" t="s">
        <v>1823</v>
      </c>
      <c r="J28" s="8"/>
    </row>
    <row r="29" ht="21.75" customHeight="1">
      <c r="A29" s="26">
        <v>46275.0</v>
      </c>
      <c r="B29" s="27" t="s">
        <v>975</v>
      </c>
      <c r="C29" s="17" t="s">
        <v>129</v>
      </c>
      <c r="D29" s="8" t="s">
        <v>1825</v>
      </c>
      <c r="E29" s="8" t="s">
        <v>724</v>
      </c>
      <c r="F29" s="8" t="s">
        <v>1826</v>
      </c>
      <c r="G29" s="8" t="s">
        <v>1667</v>
      </c>
      <c r="H29" s="8" t="s">
        <v>1828</v>
      </c>
      <c r="I29" s="8" t="s">
        <v>1829</v>
      </c>
      <c r="J29" s="8"/>
    </row>
    <row r="30" ht="21.75" customHeight="1">
      <c r="A30" s="8"/>
      <c r="B30" s="8"/>
      <c r="C30" s="17" t="s">
        <v>129</v>
      </c>
      <c r="D30" s="8" t="s">
        <v>1832</v>
      </c>
      <c r="E30" s="8" t="s">
        <v>336</v>
      </c>
      <c r="F30" s="8" t="s">
        <v>1834</v>
      </c>
      <c r="G30" s="8" t="s">
        <v>1667</v>
      </c>
      <c r="H30" s="8" t="s">
        <v>1836</v>
      </c>
      <c r="I30" s="8" t="s">
        <v>1838</v>
      </c>
      <c r="J30" s="8"/>
    </row>
    <row r="31" ht="15.0" customHeight="1">
      <c r="A31" s="8"/>
      <c r="B31" s="8"/>
      <c r="C31" s="8" t="s">
        <v>301</v>
      </c>
      <c r="D31" s="8" t="s">
        <v>1841</v>
      </c>
      <c r="E31" s="8" t="s">
        <v>291</v>
      </c>
      <c r="F31" s="8" t="s">
        <v>1842</v>
      </c>
      <c r="G31" s="8" t="s">
        <v>1667</v>
      </c>
      <c r="H31" s="8" t="s">
        <v>1843</v>
      </c>
      <c r="I31" s="8" t="s">
        <v>1844</v>
      </c>
      <c r="J31" s="8"/>
    </row>
    <row r="32" ht="21.75" customHeight="1">
      <c r="A32" s="26">
        <v>46276.0</v>
      </c>
      <c r="B32" s="27" t="s">
        <v>987</v>
      </c>
      <c r="C32" s="17" t="s">
        <v>129</v>
      </c>
      <c r="D32" s="8" t="s">
        <v>1846</v>
      </c>
      <c r="E32" s="8" t="s">
        <v>365</v>
      </c>
      <c r="F32" s="8" t="s">
        <v>1847</v>
      </c>
      <c r="G32" s="8" t="s">
        <v>1698</v>
      </c>
      <c r="H32" s="8" t="s">
        <v>1848</v>
      </c>
      <c r="I32" s="8" t="s">
        <v>1849</v>
      </c>
      <c r="J32" s="8"/>
    </row>
    <row r="33" ht="15.0" customHeight="1">
      <c r="A33" s="8"/>
      <c r="B33" s="8"/>
      <c r="C33" s="17" t="s">
        <v>129</v>
      </c>
      <c r="D33" s="8" t="s">
        <v>1852</v>
      </c>
      <c r="E33" s="8" t="s">
        <v>1716</v>
      </c>
      <c r="F33" s="8" t="s">
        <v>1853</v>
      </c>
      <c r="G33" s="8" t="s">
        <v>1667</v>
      </c>
      <c r="H33" s="8" t="s">
        <v>1856</v>
      </c>
      <c r="I33" s="8" t="s">
        <v>1857</v>
      </c>
      <c r="J33" s="8"/>
    </row>
    <row r="34" ht="21.75" customHeight="1">
      <c r="A34" s="8"/>
      <c r="B34" s="8"/>
      <c r="C34" s="8" t="s">
        <v>301</v>
      </c>
      <c r="D34" s="8" t="s">
        <v>1859</v>
      </c>
      <c r="E34" s="8" t="s">
        <v>365</v>
      </c>
      <c r="F34" s="8" t="s">
        <v>1860</v>
      </c>
      <c r="G34" s="8" t="s">
        <v>1667</v>
      </c>
      <c r="H34" s="8" t="s">
        <v>1861</v>
      </c>
      <c r="I34" s="8" t="s">
        <v>1862</v>
      </c>
      <c r="J34" s="8"/>
    </row>
    <row r="35" ht="21.75" customHeight="1">
      <c r="A35" s="26">
        <v>46277.0</v>
      </c>
      <c r="B35" s="27" t="s">
        <v>1000</v>
      </c>
      <c r="C35" s="17" t="s">
        <v>129</v>
      </c>
      <c r="D35" s="8" t="s">
        <v>1863</v>
      </c>
      <c r="E35" s="8" t="s">
        <v>527</v>
      </c>
      <c r="F35" s="8" t="s">
        <v>1865</v>
      </c>
      <c r="G35" s="8" t="s">
        <v>1667</v>
      </c>
      <c r="H35" s="8" t="s">
        <v>1084</v>
      </c>
      <c r="I35" s="8" t="s">
        <v>1867</v>
      </c>
      <c r="J35" s="8"/>
    </row>
    <row r="36" ht="21.75" customHeight="1">
      <c r="A36" s="8"/>
      <c r="B36" s="8"/>
      <c r="C36" s="17" t="s">
        <v>129</v>
      </c>
      <c r="D36" s="8" t="s">
        <v>1870</v>
      </c>
      <c r="E36" s="8" t="s">
        <v>1792</v>
      </c>
      <c r="F36" s="8" t="s">
        <v>1871</v>
      </c>
      <c r="G36" s="8" t="s">
        <v>1787</v>
      </c>
      <c r="H36" s="8" t="s">
        <v>1874</v>
      </c>
      <c r="I36" s="8" t="s">
        <v>1876</v>
      </c>
      <c r="J36" s="8"/>
    </row>
    <row r="37" ht="21.75" customHeight="1">
      <c r="A37" s="8"/>
      <c r="B37" s="8"/>
      <c r="C37" s="8" t="s">
        <v>301</v>
      </c>
      <c r="D37" s="8" t="s">
        <v>1877</v>
      </c>
      <c r="E37" s="8" t="s">
        <v>365</v>
      </c>
      <c r="F37" s="8" t="s">
        <v>1878</v>
      </c>
      <c r="G37" s="8" t="s">
        <v>1667</v>
      </c>
      <c r="H37" s="8" t="s">
        <v>1879</v>
      </c>
      <c r="I37" s="8" t="s">
        <v>1881</v>
      </c>
      <c r="J37" s="8"/>
    </row>
    <row r="38" ht="21.75" customHeight="1">
      <c r="A38" s="26">
        <v>46278.0</v>
      </c>
      <c r="B38" s="27" t="s">
        <v>1013</v>
      </c>
      <c r="C38" s="8" t="s">
        <v>301</v>
      </c>
      <c r="D38" s="8" t="s">
        <v>1885</v>
      </c>
      <c r="E38" s="8" t="s">
        <v>365</v>
      </c>
      <c r="F38" s="8" t="s">
        <v>1886</v>
      </c>
      <c r="G38" s="8" t="s">
        <v>1667</v>
      </c>
      <c r="H38" s="8" t="s">
        <v>1889</v>
      </c>
      <c r="I38" s="8" t="s">
        <v>1891</v>
      </c>
      <c r="J38" s="8"/>
    </row>
    <row r="39" ht="21.75" customHeight="1">
      <c r="A39" s="8"/>
      <c r="B39" s="8"/>
      <c r="C39" s="8" t="s">
        <v>301</v>
      </c>
      <c r="D39" s="8" t="s">
        <v>1892</v>
      </c>
      <c r="E39" s="8" t="s">
        <v>459</v>
      </c>
      <c r="F39" s="8" t="s">
        <v>1893</v>
      </c>
      <c r="G39" s="8" t="s">
        <v>1667</v>
      </c>
      <c r="H39" s="8" t="s">
        <v>1894</v>
      </c>
      <c r="I39" s="8" t="s">
        <v>1896</v>
      </c>
      <c r="J39" s="8"/>
    </row>
    <row r="40" ht="21.75" customHeight="1">
      <c r="A40" s="26">
        <v>46279.0</v>
      </c>
      <c r="B40" s="27" t="s">
        <v>1023</v>
      </c>
      <c r="C40" s="17" t="s">
        <v>129</v>
      </c>
      <c r="D40" s="8" t="s">
        <v>1899</v>
      </c>
      <c r="E40" s="8" t="s">
        <v>724</v>
      </c>
      <c r="F40" s="8" t="s">
        <v>1901</v>
      </c>
      <c r="G40" s="8" t="s">
        <v>1667</v>
      </c>
      <c r="H40" s="8" t="s">
        <v>1904</v>
      </c>
      <c r="I40" s="8" t="s">
        <v>1906</v>
      </c>
      <c r="J40" s="8"/>
    </row>
    <row r="41" ht="21.75" customHeight="1">
      <c r="A41" s="8"/>
      <c r="B41" s="8"/>
      <c r="C41" s="8" t="s">
        <v>301</v>
      </c>
      <c r="D41" s="8" t="s">
        <v>1907</v>
      </c>
      <c r="E41" s="8" t="s">
        <v>724</v>
      </c>
      <c r="F41" s="8" t="s">
        <v>1908</v>
      </c>
      <c r="G41" s="8" t="s">
        <v>1787</v>
      </c>
      <c r="H41" s="8" t="s">
        <v>1909</v>
      </c>
      <c r="I41" s="8" t="s">
        <v>1910</v>
      </c>
      <c r="J41" s="8"/>
    </row>
    <row r="42" ht="32.25" customHeight="1">
      <c r="A42" s="26">
        <v>46280.0</v>
      </c>
      <c r="B42" s="27" t="s">
        <v>1035</v>
      </c>
      <c r="C42" s="17" t="s">
        <v>129</v>
      </c>
      <c r="D42" s="8" t="s">
        <v>1913</v>
      </c>
      <c r="E42" s="8" t="s">
        <v>325</v>
      </c>
      <c r="F42" s="8" t="s">
        <v>1915</v>
      </c>
      <c r="G42" s="8" t="s">
        <v>1787</v>
      </c>
      <c r="H42" s="8" t="s">
        <v>1909</v>
      </c>
      <c r="I42" s="8" t="s">
        <v>1919</v>
      </c>
      <c r="J42" s="8"/>
    </row>
    <row r="43" ht="21.75" customHeight="1">
      <c r="A43" s="8"/>
      <c r="B43" s="8"/>
      <c r="C43" s="8" t="s">
        <v>301</v>
      </c>
      <c r="D43" s="8" t="s">
        <v>1920</v>
      </c>
      <c r="E43" s="8" t="s">
        <v>459</v>
      </c>
      <c r="F43" s="8" t="s">
        <v>1921</v>
      </c>
      <c r="G43" s="8" t="s">
        <v>1667</v>
      </c>
      <c r="H43" s="8" t="s">
        <v>1922</v>
      </c>
      <c r="I43" s="8" t="s">
        <v>1923</v>
      </c>
      <c r="J43" s="8"/>
    </row>
    <row r="44" ht="21.75" customHeight="1">
      <c r="A44" s="8"/>
      <c r="B44" s="8"/>
      <c r="C44" s="8" t="s">
        <v>301</v>
      </c>
      <c r="D44" s="8" t="s">
        <v>1924</v>
      </c>
      <c r="E44" s="8" t="s">
        <v>449</v>
      </c>
      <c r="F44" s="8" t="s">
        <v>1925</v>
      </c>
      <c r="G44" s="8" t="s">
        <v>1667</v>
      </c>
      <c r="H44" s="8" t="s">
        <v>1927</v>
      </c>
      <c r="I44" s="8" t="s">
        <v>1928</v>
      </c>
      <c r="J44" s="8"/>
    </row>
    <row r="45" ht="21.75" customHeight="1">
      <c r="A45" s="26">
        <v>46281.0</v>
      </c>
      <c r="B45" s="27" t="s">
        <v>1047</v>
      </c>
      <c r="C45" s="17" t="s">
        <v>129</v>
      </c>
      <c r="D45" s="8" t="s">
        <v>1932</v>
      </c>
      <c r="E45" s="8" t="s">
        <v>365</v>
      </c>
      <c r="F45" s="8" t="s">
        <v>1936</v>
      </c>
      <c r="G45" s="8" t="s">
        <v>1667</v>
      </c>
      <c r="H45" s="8" t="s">
        <v>155</v>
      </c>
      <c r="I45" s="8" t="s">
        <v>1938</v>
      </c>
      <c r="J45" s="8"/>
    </row>
    <row r="46" ht="21.75" customHeight="1">
      <c r="A46" s="8"/>
      <c r="B46" s="8"/>
      <c r="C46" s="8" t="s">
        <v>301</v>
      </c>
      <c r="D46" s="8" t="s">
        <v>1939</v>
      </c>
      <c r="E46" s="8" t="s">
        <v>365</v>
      </c>
      <c r="F46" s="8" t="s">
        <v>1940</v>
      </c>
      <c r="G46" s="8" t="s">
        <v>1667</v>
      </c>
      <c r="H46" s="8" t="s">
        <v>1894</v>
      </c>
      <c r="I46" s="8" t="s">
        <v>1942</v>
      </c>
      <c r="J46" s="8"/>
    </row>
    <row r="47" ht="21.75" customHeight="1">
      <c r="A47" s="26">
        <v>46282.0</v>
      </c>
      <c r="B47" s="27" t="s">
        <v>975</v>
      </c>
      <c r="C47" s="17" t="s">
        <v>129</v>
      </c>
      <c r="D47" s="8" t="s">
        <v>1945</v>
      </c>
      <c r="E47" s="8" t="s">
        <v>365</v>
      </c>
      <c r="F47" s="8" t="s">
        <v>1947</v>
      </c>
      <c r="G47" s="8" t="s">
        <v>1698</v>
      </c>
      <c r="H47" s="8" t="s">
        <v>1950</v>
      </c>
      <c r="I47" s="8" t="s">
        <v>1952</v>
      </c>
      <c r="J47" s="8"/>
    </row>
    <row r="48" ht="21.75" customHeight="1">
      <c r="A48" s="8"/>
      <c r="B48" s="8"/>
      <c r="C48" s="8" t="s">
        <v>301</v>
      </c>
      <c r="D48" s="8" t="s">
        <v>1953</v>
      </c>
      <c r="E48" s="8" t="s">
        <v>1702</v>
      </c>
      <c r="F48" s="8" t="s">
        <v>1954</v>
      </c>
      <c r="G48" s="8" t="s">
        <v>1667</v>
      </c>
      <c r="H48" s="8" t="s">
        <v>1955</v>
      </c>
      <c r="I48" s="8" t="s">
        <v>1956</v>
      </c>
      <c r="J48" s="8"/>
    </row>
    <row r="49" ht="32.25" customHeight="1">
      <c r="A49" s="26">
        <v>46283.0</v>
      </c>
      <c r="B49" s="27" t="s">
        <v>987</v>
      </c>
      <c r="C49" s="17" t="s">
        <v>129</v>
      </c>
      <c r="D49" s="8" t="s">
        <v>1958</v>
      </c>
      <c r="E49" s="8" t="s">
        <v>1792</v>
      </c>
      <c r="F49" s="8" t="s">
        <v>1960</v>
      </c>
      <c r="G49" s="8" t="s">
        <v>1698</v>
      </c>
      <c r="H49" s="8" t="s">
        <v>1961</v>
      </c>
      <c r="I49" s="8" t="s">
        <v>1962</v>
      </c>
      <c r="J49" s="8"/>
    </row>
    <row r="50" ht="32.25" customHeight="1">
      <c r="A50" s="8"/>
      <c r="B50" s="8"/>
      <c r="C50" s="17" t="s">
        <v>129</v>
      </c>
      <c r="D50" s="8" t="s">
        <v>1963</v>
      </c>
      <c r="E50" s="8" t="s">
        <v>1964</v>
      </c>
      <c r="F50" s="8" t="s">
        <v>1965</v>
      </c>
      <c r="G50" s="8" t="s">
        <v>1667</v>
      </c>
      <c r="H50" s="8" t="s">
        <v>1966</v>
      </c>
      <c r="I50" s="8" t="s">
        <v>1967</v>
      </c>
      <c r="J50" s="8"/>
    </row>
    <row r="51" ht="21.75" customHeight="1">
      <c r="A51" s="8"/>
      <c r="B51" s="8"/>
      <c r="C51" s="8" t="s">
        <v>301</v>
      </c>
      <c r="D51" s="8" t="s">
        <v>1968</v>
      </c>
      <c r="E51" s="8" t="s">
        <v>365</v>
      </c>
      <c r="F51" s="8" t="s">
        <v>1969</v>
      </c>
      <c r="G51" s="8" t="s">
        <v>1667</v>
      </c>
      <c r="H51" s="8" t="s">
        <v>155</v>
      </c>
      <c r="I51" s="8" t="s">
        <v>1970</v>
      </c>
      <c r="J51" s="8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ht="13.5" customHeight="1">
      <c r="A53" s="9" t="s">
        <v>1971</v>
      </c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</row>
  </sheetData>
  <autoFilter ref="$A$4:$J$51"/>
  <mergeCells count="3">
    <mergeCell ref="A1:J1"/>
    <mergeCell ref="A2:J2"/>
    <mergeCell ref="A53:J53"/>
  </mergeCells>
  <dataValidations>
    <dataValidation type="list" allowBlank="1" sqref="J5:J51">
      <formula1>"Yes,Partial,No,Moved"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472C4"/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24.0"/>
    <col customWidth="1" min="2" max="2" width="30.0"/>
    <col customWidth="1" min="3" max="3" width="16.0"/>
    <col customWidth="1" min="4" max="4" width="7.0"/>
    <col customWidth="1" min="5" max="5" width="18.0"/>
    <col customWidth="1" min="6" max="8" width="12.0"/>
    <col customWidth="1" min="9" max="9" width="16.0"/>
    <col customWidth="1" min="10" max="10" width="30.0"/>
    <col customWidth="1" min="11" max="26" width="8.71"/>
  </cols>
  <sheetData>
    <row r="1" ht="25.5" customHeight="1">
      <c r="A1" s="1" t="s">
        <v>1973</v>
      </c>
      <c r="B1" s="3"/>
      <c r="C1" s="3"/>
      <c r="D1" s="3"/>
      <c r="E1" s="3"/>
      <c r="F1" s="3"/>
      <c r="G1" s="3"/>
      <c r="H1" s="3"/>
      <c r="I1" s="3"/>
      <c r="J1" s="2"/>
    </row>
    <row r="2" ht="16.5" customHeight="1">
      <c r="A2" s="4" t="s">
        <v>1974</v>
      </c>
      <c r="B2" s="3"/>
      <c r="C2" s="3"/>
      <c r="D2" s="3"/>
      <c r="E2" s="3"/>
      <c r="F2" s="3"/>
      <c r="G2" s="3"/>
      <c r="H2" s="3"/>
      <c r="I2" s="3"/>
      <c r="J2" s="2"/>
    </row>
    <row r="3">
      <c r="A3" s="5"/>
      <c r="B3" s="5"/>
      <c r="C3" s="5"/>
      <c r="D3" s="5"/>
      <c r="E3" s="5"/>
      <c r="F3" s="5"/>
      <c r="G3" s="5"/>
      <c r="H3" s="5"/>
      <c r="I3" s="5"/>
      <c r="J3" s="5"/>
    </row>
    <row r="4" ht="25.5" customHeight="1">
      <c r="A4" s="10" t="s">
        <v>1975</v>
      </c>
      <c r="B4" s="10" t="s">
        <v>1976</v>
      </c>
      <c r="C4" s="10" t="s">
        <v>1387</v>
      </c>
      <c r="D4" s="10" t="s">
        <v>57</v>
      </c>
      <c r="E4" s="10" t="s">
        <v>1977</v>
      </c>
      <c r="F4" s="10" t="s">
        <v>1978</v>
      </c>
      <c r="G4" s="10" t="s">
        <v>1979</v>
      </c>
      <c r="H4" s="10" t="s">
        <v>1980</v>
      </c>
      <c r="I4" s="10" t="s">
        <v>1981</v>
      </c>
      <c r="J4" s="10" t="s">
        <v>1982</v>
      </c>
    </row>
    <row r="5" ht="21.75" customHeight="1">
      <c r="A5" s="7" t="s">
        <v>1983</v>
      </c>
      <c r="B5" s="8" t="s">
        <v>1984</v>
      </c>
      <c r="C5" s="8" t="s">
        <v>1985</v>
      </c>
      <c r="D5" s="8" t="s">
        <v>1986</v>
      </c>
      <c r="E5" s="8" t="s">
        <v>202</v>
      </c>
      <c r="F5" s="8"/>
      <c r="G5" s="8"/>
      <c r="H5" s="8"/>
      <c r="I5" s="8"/>
      <c r="J5" s="8" t="s">
        <v>1987</v>
      </c>
    </row>
    <row r="6" ht="21.75" customHeight="1">
      <c r="A6" s="7" t="s">
        <v>1988</v>
      </c>
      <c r="B6" s="8" t="s">
        <v>1989</v>
      </c>
      <c r="C6" s="8" t="s">
        <v>1985</v>
      </c>
      <c r="D6" s="8" t="s">
        <v>1986</v>
      </c>
      <c r="E6" s="8" t="s">
        <v>202</v>
      </c>
      <c r="F6" s="8"/>
      <c r="G6" s="8"/>
      <c r="H6" s="8"/>
      <c r="I6" s="8"/>
      <c r="J6" s="8" t="s">
        <v>1990</v>
      </c>
    </row>
    <row r="7" ht="21.75" customHeight="1">
      <c r="A7" s="7" t="s">
        <v>1991</v>
      </c>
      <c r="B7" s="8" t="s">
        <v>1992</v>
      </c>
      <c r="C7" s="8" t="s">
        <v>1985</v>
      </c>
      <c r="D7" s="8" t="s">
        <v>1986</v>
      </c>
      <c r="E7" s="8" t="s">
        <v>365</v>
      </c>
      <c r="F7" s="8"/>
      <c r="G7" s="8"/>
      <c r="H7" s="8"/>
      <c r="I7" s="8"/>
      <c r="J7" s="8" t="s">
        <v>1993</v>
      </c>
    </row>
    <row r="8" ht="15.0" customHeight="1">
      <c r="A8" s="7" t="s">
        <v>1994</v>
      </c>
      <c r="B8" s="8" t="s">
        <v>1995</v>
      </c>
      <c r="C8" s="8" t="s">
        <v>1985</v>
      </c>
      <c r="D8" s="8" t="s">
        <v>1986</v>
      </c>
      <c r="E8" s="8" t="s">
        <v>365</v>
      </c>
      <c r="F8" s="8"/>
      <c r="G8" s="8"/>
      <c r="H8" s="8"/>
      <c r="I8" s="8"/>
      <c r="J8" s="8" t="s">
        <v>1996</v>
      </c>
    </row>
    <row r="9" ht="15.0" customHeight="1">
      <c r="A9" s="7" t="s">
        <v>1997</v>
      </c>
      <c r="B9" s="8" t="s">
        <v>1998</v>
      </c>
      <c r="C9" s="8" t="s">
        <v>1985</v>
      </c>
      <c r="D9" s="8" t="s">
        <v>1999</v>
      </c>
      <c r="E9" s="8" t="s">
        <v>202</v>
      </c>
      <c r="F9" s="8"/>
      <c r="G9" s="8"/>
      <c r="H9" s="8"/>
      <c r="I9" s="8"/>
      <c r="J9" s="8" t="s">
        <v>2000</v>
      </c>
    </row>
    <row r="10" ht="21.75" customHeight="1">
      <c r="A10" s="7" t="s">
        <v>2001</v>
      </c>
      <c r="B10" s="8" t="s">
        <v>2002</v>
      </c>
      <c r="C10" s="8" t="s">
        <v>1985</v>
      </c>
      <c r="D10" s="8" t="s">
        <v>1999</v>
      </c>
      <c r="E10" s="8" t="s">
        <v>202</v>
      </c>
      <c r="F10" s="8"/>
      <c r="G10" s="8"/>
      <c r="H10" s="8"/>
      <c r="I10" s="8"/>
      <c r="J10" s="8" t="s">
        <v>2003</v>
      </c>
    </row>
    <row r="11" ht="15.0" customHeight="1">
      <c r="A11" s="7" t="s">
        <v>2004</v>
      </c>
      <c r="B11" s="8" t="s">
        <v>2005</v>
      </c>
      <c r="C11" s="8" t="s">
        <v>1985</v>
      </c>
      <c r="D11" s="8" t="s">
        <v>2006</v>
      </c>
      <c r="E11" s="8" t="s">
        <v>2007</v>
      </c>
      <c r="F11" s="8"/>
      <c r="G11" s="8"/>
      <c r="H11" s="8"/>
      <c r="I11" s="8"/>
      <c r="J11" s="8" t="s">
        <v>2008</v>
      </c>
    </row>
    <row r="12" ht="21.75" customHeight="1">
      <c r="A12" s="7" t="s">
        <v>2009</v>
      </c>
      <c r="B12" s="8" t="s">
        <v>2010</v>
      </c>
      <c r="C12" s="8" t="s">
        <v>2011</v>
      </c>
      <c r="D12" s="8" t="s">
        <v>1986</v>
      </c>
      <c r="E12" s="8" t="s">
        <v>724</v>
      </c>
      <c r="F12" s="8"/>
      <c r="G12" s="8"/>
      <c r="H12" s="8"/>
      <c r="I12" s="8"/>
      <c r="J12" s="8" t="s">
        <v>2012</v>
      </c>
    </row>
    <row r="13" ht="21.75" customHeight="1">
      <c r="A13" s="7" t="s">
        <v>2013</v>
      </c>
      <c r="B13" s="8" t="s">
        <v>2014</v>
      </c>
      <c r="C13" s="8" t="s">
        <v>2011</v>
      </c>
      <c r="D13" s="8" t="s">
        <v>1986</v>
      </c>
      <c r="E13" s="8" t="s">
        <v>374</v>
      </c>
      <c r="F13" s="8"/>
      <c r="G13" s="8"/>
      <c r="H13" s="8"/>
      <c r="I13" s="8"/>
      <c r="J13" s="8" t="s">
        <v>2015</v>
      </c>
    </row>
    <row r="14" ht="21.75" customHeight="1">
      <c r="A14" s="7" t="s">
        <v>2016</v>
      </c>
      <c r="B14" s="8" t="s">
        <v>2017</v>
      </c>
      <c r="C14" s="8" t="s">
        <v>2011</v>
      </c>
      <c r="D14" s="8" t="s">
        <v>1986</v>
      </c>
      <c r="E14" s="8" t="s">
        <v>724</v>
      </c>
      <c r="F14" s="8"/>
      <c r="G14" s="8"/>
      <c r="H14" s="8"/>
      <c r="I14" s="8"/>
      <c r="J14" s="8" t="s">
        <v>2018</v>
      </c>
    </row>
    <row r="15" ht="15.0" customHeight="1">
      <c r="A15" s="7" t="s">
        <v>2019</v>
      </c>
      <c r="B15" s="8" t="s">
        <v>2020</v>
      </c>
      <c r="C15" s="8" t="s">
        <v>2011</v>
      </c>
      <c r="D15" s="8" t="s">
        <v>1999</v>
      </c>
      <c r="E15" s="8" t="s">
        <v>724</v>
      </c>
      <c r="F15" s="8"/>
      <c r="G15" s="8"/>
      <c r="H15" s="8"/>
      <c r="I15" s="8"/>
      <c r="J15" s="8"/>
    </row>
    <row r="16" ht="21.75" customHeight="1">
      <c r="A16" s="7" t="s">
        <v>2021</v>
      </c>
      <c r="B16" s="8" t="s">
        <v>2022</v>
      </c>
      <c r="C16" s="8" t="s">
        <v>2023</v>
      </c>
      <c r="D16" s="8" t="s">
        <v>1986</v>
      </c>
      <c r="E16" s="8" t="s">
        <v>724</v>
      </c>
      <c r="F16" s="8"/>
      <c r="G16" s="8"/>
      <c r="H16" s="8"/>
      <c r="I16" s="8"/>
      <c r="J16" s="8" t="s">
        <v>2024</v>
      </c>
    </row>
    <row r="17" ht="21.75" customHeight="1">
      <c r="A17" s="7" t="s">
        <v>2025</v>
      </c>
      <c r="B17" s="8" t="s">
        <v>2026</v>
      </c>
      <c r="C17" s="8" t="s">
        <v>2023</v>
      </c>
      <c r="D17" s="8" t="s">
        <v>1986</v>
      </c>
      <c r="E17" s="8" t="s">
        <v>724</v>
      </c>
      <c r="F17" s="8"/>
      <c r="G17" s="8"/>
      <c r="H17" s="8"/>
      <c r="I17" s="8"/>
      <c r="J17" s="8" t="s">
        <v>2027</v>
      </c>
    </row>
    <row r="18" ht="15.0" customHeight="1">
      <c r="A18" s="7" t="s">
        <v>2028</v>
      </c>
      <c r="B18" s="8" t="s">
        <v>2029</v>
      </c>
      <c r="C18" s="8" t="s">
        <v>2023</v>
      </c>
      <c r="D18" s="8" t="s">
        <v>1999</v>
      </c>
      <c r="E18" s="8" t="s">
        <v>2007</v>
      </c>
      <c r="F18" s="8"/>
      <c r="G18" s="8"/>
      <c r="H18" s="8"/>
      <c r="I18" s="8"/>
      <c r="J18" s="8" t="s">
        <v>2030</v>
      </c>
    </row>
    <row r="19" ht="15.0" customHeight="1">
      <c r="A19" s="7" t="s">
        <v>2031</v>
      </c>
      <c r="B19" s="8" t="s">
        <v>2032</v>
      </c>
      <c r="C19" s="8" t="s">
        <v>2023</v>
      </c>
      <c r="D19" s="8" t="s">
        <v>1986</v>
      </c>
      <c r="E19" s="8" t="s">
        <v>1716</v>
      </c>
      <c r="F19" s="8"/>
      <c r="G19" s="8"/>
      <c r="H19" s="8"/>
      <c r="I19" s="8"/>
      <c r="J19" s="8" t="s">
        <v>2033</v>
      </c>
    </row>
    <row r="20" ht="21.75" customHeight="1">
      <c r="A20" s="7" t="s">
        <v>2034</v>
      </c>
      <c r="B20" s="8" t="s">
        <v>2035</v>
      </c>
      <c r="C20" s="8" t="s">
        <v>2023</v>
      </c>
      <c r="D20" s="8" t="s">
        <v>1999</v>
      </c>
      <c r="E20" s="8" t="s">
        <v>449</v>
      </c>
      <c r="F20" s="8"/>
      <c r="G20" s="8"/>
      <c r="H20" s="8"/>
      <c r="I20" s="8"/>
      <c r="J20" s="8" t="s">
        <v>2036</v>
      </c>
    </row>
    <row r="21" ht="32.25" customHeight="1">
      <c r="A21" s="7" t="s">
        <v>2037</v>
      </c>
      <c r="B21" s="8" t="s">
        <v>2038</v>
      </c>
      <c r="C21" s="8" t="s">
        <v>2039</v>
      </c>
      <c r="D21" s="8" t="s">
        <v>1986</v>
      </c>
      <c r="E21" s="8" t="s">
        <v>449</v>
      </c>
      <c r="F21" s="8"/>
      <c r="G21" s="8"/>
      <c r="H21" s="8"/>
      <c r="I21" s="8"/>
      <c r="J21" s="8" t="s">
        <v>2040</v>
      </c>
    </row>
    <row r="22" ht="21.75" customHeight="1">
      <c r="A22" s="7" t="s">
        <v>2041</v>
      </c>
      <c r="B22" s="8" t="s">
        <v>2042</v>
      </c>
      <c r="C22" s="8" t="s">
        <v>2039</v>
      </c>
      <c r="D22" s="8" t="s">
        <v>1999</v>
      </c>
      <c r="E22" s="8" t="s">
        <v>449</v>
      </c>
      <c r="F22" s="8"/>
      <c r="G22" s="8"/>
      <c r="H22" s="8"/>
      <c r="I22" s="8"/>
      <c r="J22" s="8" t="s">
        <v>2043</v>
      </c>
    </row>
    <row r="23" ht="21.75" customHeight="1">
      <c r="A23" s="7" t="s">
        <v>2044</v>
      </c>
      <c r="B23" s="8" t="s">
        <v>2045</v>
      </c>
      <c r="C23" s="8" t="s">
        <v>2046</v>
      </c>
      <c r="D23" s="8" t="s">
        <v>1986</v>
      </c>
      <c r="E23" s="8" t="s">
        <v>202</v>
      </c>
      <c r="F23" s="8"/>
      <c r="G23" s="8"/>
      <c r="H23" s="8"/>
      <c r="I23" s="8"/>
      <c r="J23" s="8" t="s">
        <v>2047</v>
      </c>
    </row>
    <row r="24" ht="21.75" customHeight="1">
      <c r="A24" s="7" t="s">
        <v>2048</v>
      </c>
      <c r="B24" s="8" t="s">
        <v>2049</v>
      </c>
      <c r="C24" s="8" t="s">
        <v>2050</v>
      </c>
      <c r="D24" s="8" t="s">
        <v>1999</v>
      </c>
      <c r="E24" s="8" t="s">
        <v>724</v>
      </c>
      <c r="F24" s="8"/>
      <c r="G24" s="8"/>
      <c r="H24" s="8"/>
      <c r="I24" s="8"/>
      <c r="J24" s="8" t="s">
        <v>2051</v>
      </c>
    </row>
    <row r="25" ht="15.0" customHeight="1">
      <c r="A25" s="7" t="s">
        <v>2052</v>
      </c>
      <c r="B25" s="8" t="s">
        <v>2053</v>
      </c>
      <c r="C25" s="8" t="s">
        <v>2050</v>
      </c>
      <c r="D25" s="8" t="s">
        <v>2006</v>
      </c>
      <c r="E25" s="8" t="s">
        <v>724</v>
      </c>
      <c r="F25" s="8"/>
      <c r="G25" s="8"/>
      <c r="H25" s="8"/>
      <c r="I25" s="8"/>
      <c r="J25" s="8" t="s">
        <v>2054</v>
      </c>
    </row>
    <row r="26" ht="15.0" customHeight="1">
      <c r="A26" s="7" t="s">
        <v>2055</v>
      </c>
      <c r="B26" s="8" t="s">
        <v>2056</v>
      </c>
      <c r="C26" s="8" t="s">
        <v>2050</v>
      </c>
      <c r="D26" s="8" t="s">
        <v>1999</v>
      </c>
      <c r="E26" s="8" t="s">
        <v>374</v>
      </c>
      <c r="F26" s="8"/>
      <c r="G26" s="8"/>
      <c r="H26" s="8"/>
      <c r="I26" s="8"/>
      <c r="J26" s="8" t="s">
        <v>2057</v>
      </c>
    </row>
    <row r="27" ht="21.75" customHeight="1">
      <c r="A27" s="7" t="s">
        <v>2058</v>
      </c>
      <c r="B27" s="8" t="s">
        <v>2059</v>
      </c>
      <c r="C27" s="8" t="s">
        <v>2050</v>
      </c>
      <c r="D27" s="8" t="s">
        <v>2006</v>
      </c>
      <c r="E27" s="8" t="s">
        <v>374</v>
      </c>
      <c r="F27" s="8"/>
      <c r="G27" s="8"/>
      <c r="H27" s="8"/>
      <c r="I27" s="8"/>
      <c r="J27" s="8" t="s">
        <v>2060</v>
      </c>
    </row>
    <row r="28" ht="21.75" customHeight="1">
      <c r="A28" s="7" t="s">
        <v>2061</v>
      </c>
      <c r="B28" s="8" t="s">
        <v>2062</v>
      </c>
      <c r="C28" s="8" t="s">
        <v>2063</v>
      </c>
      <c r="D28" s="8" t="s">
        <v>1999</v>
      </c>
      <c r="E28" s="8" t="s">
        <v>2007</v>
      </c>
      <c r="F28" s="8"/>
      <c r="G28" s="8"/>
      <c r="H28" s="8"/>
      <c r="I28" s="8"/>
      <c r="J28" s="8" t="s">
        <v>2064</v>
      </c>
    </row>
    <row r="29" ht="21.75" customHeight="1">
      <c r="A29" s="7" t="s">
        <v>2065</v>
      </c>
      <c r="B29" s="8" t="s">
        <v>2066</v>
      </c>
      <c r="C29" s="8" t="s">
        <v>1946</v>
      </c>
      <c r="D29" s="8" t="s">
        <v>1986</v>
      </c>
      <c r="E29" s="8" t="s">
        <v>459</v>
      </c>
      <c r="F29" s="8"/>
      <c r="G29" s="8"/>
      <c r="H29" s="8"/>
      <c r="I29" s="8"/>
      <c r="J29" s="8" t="s">
        <v>2067</v>
      </c>
    </row>
    <row r="30" ht="15.0" customHeight="1">
      <c r="A30" s="7" t="s">
        <v>2068</v>
      </c>
      <c r="B30" s="8" t="s">
        <v>2069</v>
      </c>
      <c r="C30" s="8" t="s">
        <v>1946</v>
      </c>
      <c r="D30" s="8" t="s">
        <v>1999</v>
      </c>
      <c r="E30" s="8" t="s">
        <v>459</v>
      </c>
      <c r="F30" s="8"/>
      <c r="G30" s="8"/>
      <c r="H30" s="8"/>
      <c r="I30" s="8"/>
      <c r="J30" s="8"/>
    </row>
    <row r="31" ht="21.75" customHeight="1">
      <c r="A31" s="7" t="s">
        <v>2070</v>
      </c>
      <c r="B31" s="8" t="s">
        <v>2071</v>
      </c>
      <c r="C31" s="8" t="s">
        <v>1946</v>
      </c>
      <c r="D31" s="8" t="s">
        <v>1999</v>
      </c>
      <c r="E31" s="8" t="s">
        <v>459</v>
      </c>
      <c r="F31" s="8"/>
      <c r="G31" s="8"/>
      <c r="H31" s="8"/>
      <c r="I31" s="8"/>
      <c r="J31" s="8"/>
    </row>
    <row r="32" ht="15.0" customHeight="1">
      <c r="A32" s="7" t="s">
        <v>2072</v>
      </c>
      <c r="B32" s="8" t="s">
        <v>2073</v>
      </c>
      <c r="C32" s="8" t="s">
        <v>1946</v>
      </c>
      <c r="D32" s="8" t="s">
        <v>1999</v>
      </c>
      <c r="E32" s="8" t="s">
        <v>459</v>
      </c>
      <c r="F32" s="8"/>
      <c r="G32" s="8"/>
      <c r="H32" s="8"/>
      <c r="I32" s="8"/>
      <c r="J32" s="8" t="s">
        <v>2074</v>
      </c>
    </row>
    <row r="33" ht="15.0" customHeight="1">
      <c r="A33" s="7" t="s">
        <v>2075</v>
      </c>
      <c r="B33" s="8" t="s">
        <v>2076</v>
      </c>
      <c r="C33" s="8" t="s">
        <v>1946</v>
      </c>
      <c r="D33" s="8" t="s">
        <v>1999</v>
      </c>
      <c r="E33" s="8" t="s">
        <v>459</v>
      </c>
      <c r="F33" s="8"/>
      <c r="G33" s="8"/>
      <c r="H33" s="8"/>
      <c r="I33" s="8"/>
      <c r="J33" s="8" t="s">
        <v>2077</v>
      </c>
    </row>
    <row r="34" ht="15.0" customHeight="1">
      <c r="A34" s="7" t="s">
        <v>2078</v>
      </c>
      <c r="B34" s="8" t="s">
        <v>2079</v>
      </c>
      <c r="C34" s="8" t="s">
        <v>2080</v>
      </c>
      <c r="D34" s="8" t="s">
        <v>2006</v>
      </c>
      <c r="E34" s="8" t="s">
        <v>1716</v>
      </c>
      <c r="F34" s="8"/>
      <c r="G34" s="8"/>
      <c r="H34" s="8"/>
      <c r="I34" s="8"/>
      <c r="J34" s="8" t="s">
        <v>2081</v>
      </c>
    </row>
    <row r="35" ht="15.0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</row>
    <row r="36" ht="15.0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ht="15.0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</row>
    <row r="38" ht="15.0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</row>
    <row r="39" ht="15.0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 ht="15.0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ht="13.5" customHeight="1">
      <c r="A42" s="9" t="s">
        <v>2082</v>
      </c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</row>
  </sheetData>
  <autoFilter ref="$A$4:$J$40"/>
  <mergeCells count="3">
    <mergeCell ref="A1:J1"/>
    <mergeCell ref="A2:J2"/>
    <mergeCell ref="A42:J42"/>
  </mergeCells>
  <dataValidations>
    <dataValidation type="list" allowBlank="1" sqref="D5:D40">
      <formula1>"A,B,C"</formula1>
    </dataValidation>
    <dataValidation type="list" allowBlank="1" sqref="G5:G40">
      <formula1>"Confirmed,Declined,Pending"</formula1>
    </dataValidation>
    <dataValidation type="list" allowBlank="1" sqref="H5:H40">
      <formula1>"Visited,No-show,—"</formula1>
    </dataValidation>
    <dataValidation type="list" allowBlank="1" sqref="F5:F40">
      <formula1>"Yes,No"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472C4"/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24.0"/>
    <col customWidth="1" min="2" max="2" width="26.0"/>
    <col customWidth="1" min="3" max="3" width="34.0"/>
    <col customWidth="1" min="4" max="4" width="24.0"/>
    <col customWidth="1" min="5" max="5" width="16.0"/>
    <col customWidth="1" min="6" max="6" width="11.0"/>
    <col customWidth="1" min="7" max="7" width="12.0"/>
    <col customWidth="1" min="8" max="8" width="16.0"/>
    <col customWidth="1" min="9" max="9" width="18.0"/>
    <col customWidth="1" min="10" max="10" width="26.0"/>
    <col customWidth="1" min="11" max="26" width="8.71"/>
  </cols>
  <sheetData>
    <row r="1" ht="25.5" customHeight="1">
      <c r="A1" s="1" t="s">
        <v>2083</v>
      </c>
      <c r="B1" s="3"/>
      <c r="C1" s="3"/>
      <c r="D1" s="3"/>
      <c r="E1" s="3"/>
      <c r="F1" s="3"/>
      <c r="G1" s="3"/>
      <c r="H1" s="3"/>
      <c r="I1" s="3"/>
      <c r="J1" s="2"/>
    </row>
    <row r="2" ht="16.5" customHeight="1">
      <c r="A2" s="4" t="s">
        <v>2084</v>
      </c>
      <c r="B2" s="3"/>
      <c r="C2" s="3"/>
      <c r="D2" s="3"/>
      <c r="E2" s="3"/>
      <c r="F2" s="3"/>
      <c r="G2" s="3"/>
      <c r="H2" s="3"/>
      <c r="I2" s="3"/>
      <c r="J2" s="2"/>
    </row>
    <row r="3">
      <c r="A3" s="5"/>
      <c r="B3" s="5"/>
      <c r="C3" s="5"/>
      <c r="D3" s="5"/>
      <c r="E3" s="5"/>
      <c r="F3" s="5"/>
      <c r="G3" s="5"/>
      <c r="H3" s="5"/>
      <c r="I3" s="5"/>
      <c r="J3" s="5"/>
    </row>
    <row r="4" ht="18.0" customHeight="1">
      <c r="A4" s="6" t="s">
        <v>2085</v>
      </c>
      <c r="B4" s="3"/>
      <c r="C4" s="3"/>
      <c r="D4" s="3"/>
      <c r="E4" s="3"/>
      <c r="F4" s="3"/>
      <c r="G4" s="3"/>
      <c r="H4" s="3"/>
      <c r="I4" s="3"/>
      <c r="J4" s="2"/>
    </row>
    <row r="5" ht="25.5" customHeight="1">
      <c r="A5" s="10" t="s">
        <v>2086</v>
      </c>
      <c r="B5" s="10" t="s">
        <v>2087</v>
      </c>
      <c r="C5" s="10" t="s">
        <v>2088</v>
      </c>
      <c r="D5" s="10" t="s">
        <v>2089</v>
      </c>
      <c r="E5" s="10" t="s">
        <v>2090</v>
      </c>
      <c r="F5" s="10" t="s">
        <v>84</v>
      </c>
      <c r="G5" s="10" t="s">
        <v>2091</v>
      </c>
      <c r="H5" s="10" t="s">
        <v>2092</v>
      </c>
      <c r="I5" s="10" t="s">
        <v>2093</v>
      </c>
      <c r="J5" s="10" t="s">
        <v>2094</v>
      </c>
    </row>
    <row r="6" ht="32.25" customHeight="1">
      <c r="A6" s="7" t="s">
        <v>2095</v>
      </c>
      <c r="B6" s="8" t="s">
        <v>2096</v>
      </c>
      <c r="C6" s="8" t="s">
        <v>2097</v>
      </c>
      <c r="D6" s="8" t="s">
        <v>2098</v>
      </c>
      <c r="E6" s="18">
        <v>46279.0</v>
      </c>
      <c r="F6" s="8"/>
      <c r="G6" s="8" t="s">
        <v>2099</v>
      </c>
      <c r="H6" s="8" t="s">
        <v>2100</v>
      </c>
      <c r="I6" s="8" t="s">
        <v>2101</v>
      </c>
      <c r="J6" s="8" t="s">
        <v>2102</v>
      </c>
    </row>
    <row r="7" ht="21.75" customHeight="1">
      <c r="A7" s="7" t="s">
        <v>2103</v>
      </c>
      <c r="B7" s="8" t="s">
        <v>2104</v>
      </c>
      <c r="C7" s="8" t="s">
        <v>2105</v>
      </c>
      <c r="D7" s="8" t="s">
        <v>2029</v>
      </c>
      <c r="E7" s="18">
        <v>46279.0</v>
      </c>
      <c r="F7" s="8"/>
      <c r="G7" s="8" t="s">
        <v>2106</v>
      </c>
      <c r="H7" s="8" t="s">
        <v>724</v>
      </c>
      <c r="I7" s="8" t="s">
        <v>2107</v>
      </c>
      <c r="J7" s="8" t="s">
        <v>2108</v>
      </c>
    </row>
    <row r="8" ht="21.75" customHeight="1">
      <c r="A8" s="7" t="s">
        <v>2109</v>
      </c>
      <c r="B8" s="8" t="s">
        <v>2110</v>
      </c>
      <c r="C8" s="8" t="s">
        <v>2111</v>
      </c>
      <c r="D8" s="8" t="s">
        <v>1768</v>
      </c>
      <c r="E8" s="18">
        <v>46279.0</v>
      </c>
      <c r="F8" s="8"/>
      <c r="G8" s="8" t="s">
        <v>2112</v>
      </c>
      <c r="H8" s="8" t="s">
        <v>365</v>
      </c>
      <c r="I8" s="8" t="s">
        <v>2113</v>
      </c>
      <c r="J8" s="8" t="s">
        <v>2114</v>
      </c>
    </row>
    <row r="9" ht="15.0" customHeight="1">
      <c r="A9" s="7" t="s">
        <v>2115</v>
      </c>
      <c r="B9" s="8" t="s">
        <v>2116</v>
      </c>
      <c r="C9" s="8" t="s">
        <v>2117</v>
      </c>
      <c r="D9" s="8" t="s">
        <v>1768</v>
      </c>
      <c r="E9" s="18">
        <v>46279.0</v>
      </c>
      <c r="F9" s="8"/>
      <c r="G9" s="8" t="s">
        <v>2118</v>
      </c>
      <c r="H9" s="8" t="s">
        <v>724</v>
      </c>
      <c r="I9" s="8" t="s">
        <v>2113</v>
      </c>
      <c r="J9" s="8" t="s">
        <v>2119</v>
      </c>
    </row>
    <row r="10" ht="32.25" customHeight="1">
      <c r="A10" s="7" t="s">
        <v>2120</v>
      </c>
      <c r="B10" s="8" t="s">
        <v>2121</v>
      </c>
      <c r="C10" s="8" t="s">
        <v>2122</v>
      </c>
      <c r="D10" s="8" t="s">
        <v>2123</v>
      </c>
      <c r="E10" s="18">
        <v>46279.0</v>
      </c>
      <c r="F10" s="8"/>
      <c r="G10" s="8" t="s">
        <v>2124</v>
      </c>
      <c r="H10" s="8" t="s">
        <v>2125</v>
      </c>
      <c r="I10" s="8" t="s">
        <v>2126</v>
      </c>
      <c r="J10" s="8" t="s">
        <v>2127</v>
      </c>
    </row>
    <row r="11" ht="21.75" customHeight="1">
      <c r="A11" s="7" t="s">
        <v>2128</v>
      </c>
      <c r="B11" s="8" t="s">
        <v>2129</v>
      </c>
      <c r="C11" s="8" t="s">
        <v>2130</v>
      </c>
      <c r="D11" s="8" t="s">
        <v>2131</v>
      </c>
      <c r="E11" s="18">
        <v>46279.0</v>
      </c>
      <c r="F11" s="8"/>
      <c r="G11" s="8" t="s">
        <v>2132</v>
      </c>
      <c r="H11" s="8" t="s">
        <v>724</v>
      </c>
      <c r="I11" s="8" t="s">
        <v>2133</v>
      </c>
      <c r="J11" s="8" t="s">
        <v>2134</v>
      </c>
    </row>
    <row r="12" ht="32.25" customHeight="1">
      <c r="A12" s="7" t="s">
        <v>2135</v>
      </c>
      <c r="B12" s="8" t="s">
        <v>2136</v>
      </c>
      <c r="C12" s="8" t="s">
        <v>2137</v>
      </c>
      <c r="D12" s="8" t="s">
        <v>2029</v>
      </c>
      <c r="E12" s="18">
        <v>46279.0</v>
      </c>
      <c r="F12" s="8"/>
      <c r="G12" s="8" t="s">
        <v>2138</v>
      </c>
      <c r="H12" s="8" t="s">
        <v>724</v>
      </c>
      <c r="I12" s="8" t="s">
        <v>2139</v>
      </c>
      <c r="J12" s="8" t="s">
        <v>2140</v>
      </c>
    </row>
    <row r="13" ht="21.75" customHeight="1">
      <c r="A13" s="7" t="s">
        <v>2141</v>
      </c>
      <c r="B13" s="8" t="s">
        <v>2142</v>
      </c>
      <c r="C13" s="8" t="s">
        <v>2143</v>
      </c>
      <c r="D13" s="8" t="s">
        <v>2144</v>
      </c>
      <c r="E13" s="18">
        <v>46280.0</v>
      </c>
      <c r="F13" s="8"/>
      <c r="G13" s="8" t="s">
        <v>2145</v>
      </c>
      <c r="H13" s="8" t="s">
        <v>449</v>
      </c>
      <c r="I13" s="8" t="s">
        <v>2146</v>
      </c>
      <c r="J13" s="8" t="s">
        <v>2147</v>
      </c>
    </row>
    <row r="14" ht="21.75" customHeight="1">
      <c r="A14" s="7" t="s">
        <v>2148</v>
      </c>
      <c r="B14" s="8" t="s">
        <v>2149</v>
      </c>
      <c r="C14" s="8" t="s">
        <v>2150</v>
      </c>
      <c r="D14" s="8" t="s">
        <v>2151</v>
      </c>
      <c r="E14" s="18">
        <v>46280.0</v>
      </c>
      <c r="F14" s="8"/>
      <c r="G14" s="8" t="s">
        <v>2152</v>
      </c>
      <c r="H14" s="8" t="s">
        <v>449</v>
      </c>
      <c r="I14" s="8" t="s">
        <v>2153</v>
      </c>
      <c r="J14" s="8" t="s">
        <v>2154</v>
      </c>
    </row>
    <row r="15" ht="21.75" customHeight="1">
      <c r="A15" s="7" t="s">
        <v>2155</v>
      </c>
      <c r="B15" s="8" t="s">
        <v>2156</v>
      </c>
      <c r="C15" s="8" t="s">
        <v>2157</v>
      </c>
      <c r="D15" s="8" t="s">
        <v>2158</v>
      </c>
      <c r="E15" s="18">
        <v>46280.0</v>
      </c>
      <c r="F15" s="8"/>
      <c r="G15" s="8" t="s">
        <v>2159</v>
      </c>
      <c r="H15" s="8" t="s">
        <v>374</v>
      </c>
      <c r="I15" s="8" t="s">
        <v>2160</v>
      </c>
      <c r="J15" s="8" t="s">
        <v>2161</v>
      </c>
    </row>
    <row r="16" ht="15.0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</row>
    <row r="17" ht="15.0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</row>
    <row r="18" ht="15.0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</row>
    <row r="19" ht="15.0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ht="18.0" customHeight="1">
      <c r="A21" s="6" t="s">
        <v>2162</v>
      </c>
      <c r="B21" s="3"/>
      <c r="C21" s="3"/>
      <c r="D21" s="3"/>
      <c r="E21" s="3"/>
      <c r="F21" s="3"/>
      <c r="G21" s="3"/>
      <c r="H21" s="3"/>
      <c r="I21" s="3"/>
      <c r="J21" s="2"/>
    </row>
    <row r="22" ht="15.0" customHeight="1">
      <c r="A22" s="28" t="s">
        <v>2163</v>
      </c>
      <c r="B22" s="25"/>
      <c r="C22" s="25"/>
      <c r="D22" s="25"/>
      <c r="E22" s="25"/>
      <c r="F22" s="25"/>
      <c r="G22" s="25"/>
      <c r="H22" s="25"/>
      <c r="I22" s="25"/>
      <c r="J22" s="22"/>
    </row>
    <row r="23" ht="15.0" customHeight="1">
      <c r="A23" s="28" t="s">
        <v>2164</v>
      </c>
      <c r="B23" s="25"/>
      <c r="C23" s="25"/>
      <c r="D23" s="25"/>
      <c r="E23" s="25"/>
      <c r="F23" s="25"/>
      <c r="G23" s="25"/>
      <c r="H23" s="25"/>
      <c r="I23" s="25"/>
      <c r="J23" s="22"/>
    </row>
    <row r="24" ht="15.0" customHeight="1">
      <c r="A24" s="28" t="s">
        <v>2165</v>
      </c>
      <c r="B24" s="25"/>
      <c r="C24" s="25"/>
      <c r="D24" s="25"/>
      <c r="E24" s="25"/>
      <c r="F24" s="25"/>
      <c r="G24" s="25"/>
      <c r="H24" s="25"/>
      <c r="I24" s="25"/>
      <c r="J24" s="22"/>
    </row>
    <row r="25" ht="15.0" customHeight="1">
      <c r="A25" s="28" t="s">
        <v>2166</v>
      </c>
      <c r="B25" s="25"/>
      <c r="C25" s="25"/>
      <c r="D25" s="25"/>
      <c r="E25" s="25"/>
      <c r="F25" s="25"/>
      <c r="G25" s="25"/>
      <c r="H25" s="25"/>
      <c r="I25" s="25"/>
      <c r="J25" s="22"/>
    </row>
    <row r="26" ht="15.0" customHeight="1">
      <c r="A26" s="28" t="s">
        <v>2167</v>
      </c>
      <c r="B26" s="25"/>
      <c r="C26" s="25"/>
      <c r="D26" s="25"/>
      <c r="E26" s="25"/>
      <c r="F26" s="25"/>
      <c r="G26" s="25"/>
      <c r="H26" s="25"/>
      <c r="I26" s="25"/>
      <c r="J26" s="22"/>
    </row>
    <row r="27" ht="15.0" customHeight="1">
      <c r="A27" s="28" t="s">
        <v>2168</v>
      </c>
      <c r="B27" s="25"/>
      <c r="C27" s="25"/>
      <c r="D27" s="25"/>
      <c r="E27" s="25"/>
      <c r="F27" s="25"/>
      <c r="G27" s="25"/>
      <c r="H27" s="25"/>
      <c r="I27" s="25"/>
      <c r="J27" s="22"/>
    </row>
    <row r="28" ht="15.0" customHeight="1">
      <c r="A28" s="28" t="s">
        <v>2169</v>
      </c>
      <c r="B28" s="25"/>
      <c r="C28" s="25"/>
      <c r="D28" s="25"/>
      <c r="E28" s="25"/>
      <c r="F28" s="25"/>
      <c r="G28" s="25"/>
      <c r="H28" s="25"/>
      <c r="I28" s="25"/>
      <c r="J28" s="22"/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</row>
  </sheetData>
  <autoFilter ref="$A$5:$J$19"/>
  <mergeCells count="11">
    <mergeCell ref="A25:J25"/>
    <mergeCell ref="A26:J26"/>
    <mergeCell ref="A27:J27"/>
    <mergeCell ref="A28:J28"/>
    <mergeCell ref="A1:J1"/>
    <mergeCell ref="A2:J2"/>
    <mergeCell ref="A4:J4"/>
    <mergeCell ref="A21:J21"/>
    <mergeCell ref="A22:J22"/>
    <mergeCell ref="A23:J23"/>
    <mergeCell ref="A24:J24"/>
  </mergeCells>
  <dataValidations>
    <dataValidation type="list" allowBlank="1" sqref="F6:F19">
      <formula1>"Drafting,Invited,Confirmed,Visited,Declined"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26.0"/>
    <col customWidth="1" min="2" max="2" width="62.0"/>
    <col customWidth="1" min="3" max="3" width="16.0"/>
    <col customWidth="1" min="4" max="4" width="14.0"/>
    <col customWidth="1" min="5" max="5" width="12.0"/>
    <col customWidth="1" min="6" max="6" width="26.0"/>
    <col customWidth="1" min="7" max="26" width="8.71"/>
  </cols>
  <sheetData>
    <row r="1" ht="25.5" customHeight="1">
      <c r="A1" s="1" t="s">
        <v>2170</v>
      </c>
      <c r="B1" s="3"/>
      <c r="C1" s="3"/>
      <c r="D1" s="3"/>
      <c r="E1" s="3"/>
      <c r="F1" s="2"/>
    </row>
    <row r="2" ht="16.5" customHeight="1">
      <c r="A2" s="4" t="s">
        <v>2171</v>
      </c>
      <c r="B2" s="3"/>
      <c r="C2" s="3"/>
      <c r="D2" s="3"/>
      <c r="E2" s="3"/>
      <c r="F2" s="2"/>
    </row>
    <row r="3">
      <c r="A3" s="5"/>
      <c r="B3" s="5"/>
      <c r="C3" s="5"/>
      <c r="D3" s="5"/>
      <c r="E3" s="5"/>
      <c r="F3" s="5"/>
    </row>
    <row r="4" ht="18.0" customHeight="1">
      <c r="A4" s="6" t="s">
        <v>2172</v>
      </c>
      <c r="B4" s="3"/>
      <c r="C4" s="3"/>
      <c r="D4" s="3"/>
      <c r="E4" s="3"/>
      <c r="F4" s="2"/>
    </row>
    <row r="5" ht="32.25" customHeight="1">
      <c r="A5" s="7" t="s">
        <v>2173</v>
      </c>
      <c r="B5" s="8" t="s">
        <v>2174</v>
      </c>
      <c r="C5" s="8"/>
      <c r="D5" s="8"/>
      <c r="E5" s="8"/>
      <c r="F5" s="8"/>
    </row>
    <row r="6" ht="32.25" customHeight="1">
      <c r="A6" s="7" t="s">
        <v>2175</v>
      </c>
      <c r="B6" s="8" t="s">
        <v>2176</v>
      </c>
      <c r="C6" s="8"/>
      <c r="D6" s="8"/>
      <c r="E6" s="8"/>
      <c r="F6" s="8"/>
    </row>
    <row r="7" ht="32.25" customHeight="1">
      <c r="A7" s="7" t="s">
        <v>2177</v>
      </c>
      <c r="B7" s="8" t="s">
        <v>2178</v>
      </c>
      <c r="C7" s="8"/>
      <c r="D7" s="8"/>
      <c r="E7" s="8"/>
      <c r="F7" s="8"/>
    </row>
    <row r="8" ht="21.75" customHeight="1">
      <c r="A8" s="7" t="s">
        <v>2179</v>
      </c>
      <c r="B8" s="8" t="s">
        <v>2180</v>
      </c>
      <c r="C8" s="8"/>
      <c r="D8" s="8"/>
      <c r="E8" s="8"/>
      <c r="F8" s="8"/>
    </row>
    <row r="9">
      <c r="A9" s="5"/>
      <c r="B9" s="5"/>
      <c r="C9" s="5"/>
      <c r="D9" s="5"/>
      <c r="E9" s="5"/>
      <c r="F9" s="5"/>
    </row>
    <row r="10" ht="18.0" customHeight="1">
      <c r="A10" s="6" t="s">
        <v>2181</v>
      </c>
      <c r="B10" s="3"/>
      <c r="C10" s="3"/>
      <c r="D10" s="3"/>
      <c r="E10" s="3"/>
      <c r="F10" s="2"/>
    </row>
    <row r="11" ht="25.5" customHeight="1">
      <c r="A11" s="10" t="s">
        <v>2182</v>
      </c>
      <c r="B11" s="10" t="s">
        <v>2183</v>
      </c>
      <c r="C11" s="10" t="s">
        <v>2184</v>
      </c>
      <c r="D11" s="10" t="s">
        <v>2185</v>
      </c>
      <c r="E11" s="10" t="s">
        <v>84</v>
      </c>
      <c r="F11" s="10" t="s">
        <v>974</v>
      </c>
    </row>
    <row r="12" ht="21.75" customHeight="1">
      <c r="A12" s="7" t="s">
        <v>2186</v>
      </c>
      <c r="B12" s="8" t="s">
        <v>2187</v>
      </c>
      <c r="C12" s="8" t="s">
        <v>2188</v>
      </c>
      <c r="D12" s="8" t="s">
        <v>2189</v>
      </c>
      <c r="E12" s="8"/>
      <c r="F12" s="8" t="s">
        <v>2190</v>
      </c>
    </row>
    <row r="13" ht="21.75" customHeight="1">
      <c r="A13" s="7" t="s">
        <v>2191</v>
      </c>
      <c r="B13" s="8" t="s">
        <v>2192</v>
      </c>
      <c r="C13" s="8" t="s">
        <v>2193</v>
      </c>
      <c r="D13" s="8" t="s">
        <v>2194</v>
      </c>
      <c r="E13" s="8"/>
      <c r="F13" s="8" t="s">
        <v>2195</v>
      </c>
    </row>
    <row r="14" ht="21.75" customHeight="1">
      <c r="A14" s="7" t="s">
        <v>2196</v>
      </c>
      <c r="B14" s="8" t="s">
        <v>2197</v>
      </c>
      <c r="C14" s="8" t="s">
        <v>2188</v>
      </c>
      <c r="D14" s="8" t="s">
        <v>2198</v>
      </c>
      <c r="E14" s="8"/>
      <c r="F14" s="8" t="s">
        <v>2199</v>
      </c>
    </row>
    <row r="15" ht="21.75" customHeight="1">
      <c r="A15" s="7" t="s">
        <v>2200</v>
      </c>
      <c r="B15" s="8" t="s">
        <v>2201</v>
      </c>
      <c r="C15" s="8" t="s">
        <v>2202</v>
      </c>
      <c r="D15" s="8" t="s">
        <v>2203</v>
      </c>
      <c r="E15" s="8"/>
      <c r="F15" s="8" t="s">
        <v>2204</v>
      </c>
    </row>
    <row r="16" ht="15.0" customHeight="1">
      <c r="A16" s="7" t="s">
        <v>2205</v>
      </c>
      <c r="B16" s="8" t="s">
        <v>2206</v>
      </c>
      <c r="C16" s="8" t="s">
        <v>2207</v>
      </c>
      <c r="D16" s="8" t="s">
        <v>459</v>
      </c>
      <c r="E16" s="8"/>
      <c r="F16" s="8"/>
    </row>
    <row r="17" ht="21.75" customHeight="1">
      <c r="A17" s="7" t="s">
        <v>2208</v>
      </c>
      <c r="B17" s="8" t="s">
        <v>2209</v>
      </c>
      <c r="C17" s="8" t="s">
        <v>2210</v>
      </c>
      <c r="D17" s="8" t="s">
        <v>172</v>
      </c>
      <c r="E17" s="8"/>
      <c r="F17" s="8" t="s">
        <v>2211</v>
      </c>
    </row>
    <row r="18" ht="15.0" customHeight="1">
      <c r="A18" s="7" t="s">
        <v>2212</v>
      </c>
      <c r="B18" s="8" t="s">
        <v>2213</v>
      </c>
      <c r="C18" s="8" t="s">
        <v>2214</v>
      </c>
      <c r="D18" s="8" t="s">
        <v>155</v>
      </c>
      <c r="E18" s="8"/>
      <c r="F18" s="8"/>
    </row>
    <row r="19">
      <c r="A19" s="5"/>
      <c r="B19" s="5"/>
      <c r="C19" s="5"/>
      <c r="D19" s="5"/>
      <c r="E19" s="5"/>
      <c r="F19" s="5"/>
    </row>
    <row r="20" ht="18.0" customHeight="1">
      <c r="A20" s="6" t="s">
        <v>2215</v>
      </c>
      <c r="B20" s="3"/>
      <c r="C20" s="3"/>
      <c r="D20" s="3"/>
      <c r="E20" s="3"/>
      <c r="F20" s="2"/>
    </row>
    <row r="21" ht="25.5" customHeight="1">
      <c r="A21" s="10" t="s">
        <v>2216</v>
      </c>
      <c r="B21" s="10" t="s">
        <v>2217</v>
      </c>
      <c r="C21" s="10" t="s">
        <v>68</v>
      </c>
      <c r="D21" s="10" t="s">
        <v>7</v>
      </c>
      <c r="E21" s="10" t="s">
        <v>84</v>
      </c>
      <c r="F21" s="10" t="s">
        <v>974</v>
      </c>
    </row>
    <row r="22" ht="15.0" customHeight="1">
      <c r="A22" s="7" t="s">
        <v>2218</v>
      </c>
      <c r="B22" s="8" t="s">
        <v>2219</v>
      </c>
      <c r="C22" s="18">
        <v>46285.0</v>
      </c>
      <c r="D22" s="8" t="s">
        <v>291</v>
      </c>
      <c r="E22" s="8"/>
      <c r="F22" s="8" t="s">
        <v>2220</v>
      </c>
    </row>
    <row r="23" ht="21.75" customHeight="1">
      <c r="A23" s="7" t="s">
        <v>2221</v>
      </c>
      <c r="B23" s="8" t="s">
        <v>2222</v>
      </c>
      <c r="C23" s="18">
        <v>46285.0</v>
      </c>
      <c r="D23" s="8" t="s">
        <v>291</v>
      </c>
      <c r="E23" s="8"/>
      <c r="F23" s="8" t="s">
        <v>2223</v>
      </c>
    </row>
    <row r="24" ht="15.0" customHeight="1">
      <c r="A24" s="7" t="s">
        <v>2224</v>
      </c>
      <c r="B24" s="8" t="s">
        <v>2225</v>
      </c>
      <c r="C24" s="18">
        <v>46285.0</v>
      </c>
      <c r="D24" s="8" t="s">
        <v>291</v>
      </c>
      <c r="E24" s="8"/>
      <c r="F24" s="8" t="s">
        <v>2226</v>
      </c>
    </row>
    <row r="25" ht="15.0" customHeight="1">
      <c r="A25" s="7" t="s">
        <v>2227</v>
      </c>
      <c r="B25" s="8" t="s">
        <v>2228</v>
      </c>
      <c r="C25" s="18">
        <v>46285.0</v>
      </c>
      <c r="D25" s="8" t="s">
        <v>291</v>
      </c>
      <c r="E25" s="8"/>
      <c r="F25" s="8"/>
    </row>
    <row r="26" ht="15.0" customHeight="1">
      <c r="A26" s="7" t="s">
        <v>2229</v>
      </c>
      <c r="B26" s="8" t="s">
        <v>2230</v>
      </c>
      <c r="C26" s="18">
        <v>46285.0</v>
      </c>
      <c r="D26" s="8" t="s">
        <v>291</v>
      </c>
      <c r="E26" s="8"/>
      <c r="F26" s="8" t="s">
        <v>2231</v>
      </c>
    </row>
    <row r="27" ht="15.0" customHeight="1">
      <c r="A27" s="7" t="s">
        <v>2232</v>
      </c>
      <c r="B27" s="8" t="s">
        <v>2233</v>
      </c>
      <c r="C27" s="18">
        <v>46285.0</v>
      </c>
      <c r="D27" s="8" t="s">
        <v>1121</v>
      </c>
      <c r="E27" s="8"/>
      <c r="F27" s="8" t="s">
        <v>2234</v>
      </c>
    </row>
    <row r="28" ht="15.0" customHeight="1">
      <c r="A28" s="7" t="s">
        <v>2235</v>
      </c>
      <c r="B28" s="8" t="s">
        <v>2236</v>
      </c>
      <c r="C28" s="18">
        <v>46284.0</v>
      </c>
      <c r="D28" s="8" t="s">
        <v>2237</v>
      </c>
      <c r="E28" s="8"/>
      <c r="F28" s="8" t="s">
        <v>2238</v>
      </c>
    </row>
    <row r="29" ht="15.0" customHeight="1">
      <c r="A29" s="7" t="s">
        <v>2239</v>
      </c>
      <c r="B29" s="8" t="s">
        <v>2240</v>
      </c>
      <c r="C29" s="18">
        <v>46284.0</v>
      </c>
      <c r="D29" s="8" t="s">
        <v>281</v>
      </c>
      <c r="E29" s="8"/>
      <c r="F29" s="8"/>
    </row>
    <row r="30" ht="21.75" customHeight="1">
      <c r="A30" s="7" t="s">
        <v>2241</v>
      </c>
      <c r="B30" s="8" t="s">
        <v>2242</v>
      </c>
      <c r="C30" s="18">
        <v>46283.0</v>
      </c>
      <c r="D30" s="8" t="s">
        <v>172</v>
      </c>
      <c r="E30" s="8"/>
      <c r="F30" s="8" t="s">
        <v>2243</v>
      </c>
    </row>
    <row r="31" ht="21.75" customHeight="1">
      <c r="A31" s="7" t="s">
        <v>2244</v>
      </c>
      <c r="B31" s="8" t="s">
        <v>2245</v>
      </c>
      <c r="C31" s="18">
        <v>46282.0</v>
      </c>
      <c r="D31" s="8" t="s">
        <v>459</v>
      </c>
      <c r="E31" s="8"/>
      <c r="F31" s="8" t="s">
        <v>2246</v>
      </c>
    </row>
    <row r="32" ht="21.75" customHeight="1">
      <c r="A32" s="7" t="s">
        <v>2247</v>
      </c>
      <c r="B32" s="8" t="s">
        <v>2248</v>
      </c>
      <c r="C32" s="18">
        <v>46283.0</v>
      </c>
      <c r="D32" s="8" t="s">
        <v>172</v>
      </c>
      <c r="E32" s="8"/>
      <c r="F32" s="8"/>
    </row>
    <row r="33" ht="15.0" customHeight="1">
      <c r="A33" s="7" t="s">
        <v>2249</v>
      </c>
      <c r="B33" s="8" t="s">
        <v>2250</v>
      </c>
      <c r="C33" s="18">
        <v>46280.0</v>
      </c>
      <c r="D33" s="8" t="s">
        <v>172</v>
      </c>
      <c r="E33" s="8"/>
      <c r="F33" s="8" t="s">
        <v>2251</v>
      </c>
    </row>
    <row r="34" ht="15.75" customHeight="1">
      <c r="A34" s="5"/>
      <c r="B34" s="5"/>
      <c r="C34" s="5"/>
      <c r="D34" s="5"/>
      <c r="E34" s="5"/>
      <c r="F34" s="5"/>
    </row>
    <row r="35" ht="18.0" customHeight="1">
      <c r="A35" s="6" t="s">
        <v>2252</v>
      </c>
      <c r="B35" s="3"/>
      <c r="C35" s="3"/>
      <c r="D35" s="3"/>
      <c r="E35" s="3"/>
      <c r="F35" s="2"/>
    </row>
    <row r="36" ht="21.75" customHeight="1">
      <c r="A36" s="28" t="s">
        <v>2253</v>
      </c>
      <c r="B36" s="25"/>
      <c r="C36" s="25"/>
      <c r="D36" s="25"/>
      <c r="E36" s="25"/>
      <c r="F36" s="22"/>
    </row>
    <row r="37" ht="15.0" customHeight="1">
      <c r="A37" s="28" t="s">
        <v>2254</v>
      </c>
      <c r="B37" s="25"/>
      <c r="C37" s="25"/>
      <c r="D37" s="25"/>
      <c r="E37" s="25"/>
      <c r="F37" s="22"/>
    </row>
    <row r="38" ht="15.0" customHeight="1">
      <c r="A38" s="28" t="s">
        <v>2255</v>
      </c>
      <c r="B38" s="25"/>
      <c r="C38" s="25"/>
      <c r="D38" s="25"/>
      <c r="E38" s="25"/>
      <c r="F38" s="22"/>
    </row>
    <row r="39" ht="15.75" customHeight="1">
      <c r="A39" s="5"/>
      <c r="B39" s="5"/>
      <c r="C39" s="5"/>
      <c r="D39" s="5"/>
      <c r="E39" s="5"/>
      <c r="F39" s="5"/>
    </row>
    <row r="40" ht="15.75" customHeight="1">
      <c r="A40" s="5"/>
      <c r="B40" s="5"/>
      <c r="C40" s="5"/>
      <c r="D40" s="5"/>
      <c r="E40" s="5"/>
      <c r="F40" s="5"/>
    </row>
    <row r="41" ht="15.75" customHeight="1">
      <c r="A41" s="5"/>
      <c r="B41" s="5"/>
      <c r="C41" s="5"/>
      <c r="D41" s="5"/>
      <c r="E41" s="5"/>
      <c r="F41" s="5"/>
    </row>
    <row r="42" ht="15.75" customHeight="1">
      <c r="A42" s="5"/>
      <c r="B42" s="5"/>
      <c r="C42" s="5"/>
      <c r="D42" s="5"/>
      <c r="E42" s="5"/>
      <c r="F42" s="5"/>
    </row>
    <row r="43" ht="15.75" customHeight="1">
      <c r="A43" s="5"/>
      <c r="B43" s="5"/>
      <c r="C43" s="5"/>
      <c r="D43" s="5"/>
      <c r="E43" s="5"/>
      <c r="F43" s="5"/>
    </row>
    <row r="44" ht="15.75" customHeight="1">
      <c r="A44" s="5"/>
      <c r="B44" s="5"/>
      <c r="C44" s="5"/>
      <c r="D44" s="5"/>
      <c r="E44" s="5"/>
      <c r="F44" s="5"/>
    </row>
    <row r="45" ht="15.75" customHeight="1">
      <c r="A45" s="5"/>
      <c r="B45" s="5"/>
      <c r="C45" s="5"/>
      <c r="D45" s="5"/>
      <c r="E45" s="5"/>
      <c r="F45" s="5"/>
    </row>
    <row r="46" ht="15.75" customHeight="1">
      <c r="A46" s="5"/>
      <c r="B46" s="5"/>
      <c r="C46" s="5"/>
      <c r="D46" s="5"/>
      <c r="E46" s="5"/>
      <c r="F46" s="5"/>
    </row>
    <row r="47" ht="15.75" customHeight="1">
      <c r="A47" s="5"/>
      <c r="B47" s="5"/>
      <c r="C47" s="5"/>
      <c r="D47" s="5"/>
      <c r="E47" s="5"/>
      <c r="F47" s="5"/>
    </row>
    <row r="48" ht="15.75" customHeight="1">
      <c r="A48" s="5"/>
      <c r="B48" s="5"/>
      <c r="C48" s="5"/>
      <c r="D48" s="5"/>
      <c r="E48" s="5"/>
      <c r="F48" s="5"/>
    </row>
    <row r="49" ht="15.75" customHeight="1">
      <c r="A49" s="5"/>
      <c r="B49" s="5"/>
      <c r="C49" s="5"/>
      <c r="D49" s="5"/>
      <c r="E49" s="5"/>
      <c r="F49" s="5"/>
    </row>
    <row r="50" ht="15.75" customHeight="1">
      <c r="A50" s="5"/>
      <c r="B50" s="5"/>
      <c r="C50" s="5"/>
      <c r="D50" s="5"/>
      <c r="E50" s="5"/>
      <c r="F50" s="5"/>
    </row>
    <row r="51" ht="15.75" customHeight="1">
      <c r="A51" s="5"/>
      <c r="B51" s="5"/>
      <c r="C51" s="5"/>
      <c r="D51" s="5"/>
      <c r="E51" s="5"/>
      <c r="F51" s="5"/>
    </row>
    <row r="52" ht="15.75" customHeight="1">
      <c r="A52" s="5"/>
      <c r="B52" s="5"/>
      <c r="C52" s="5"/>
      <c r="D52" s="5"/>
      <c r="E52" s="5"/>
      <c r="F52" s="5"/>
    </row>
    <row r="53" ht="15.75" customHeight="1">
      <c r="A53" s="5"/>
      <c r="B53" s="5"/>
      <c r="C53" s="5"/>
      <c r="D53" s="5"/>
      <c r="E53" s="5"/>
      <c r="F53" s="5"/>
    </row>
    <row r="54" ht="15.75" customHeight="1">
      <c r="A54" s="5"/>
      <c r="B54" s="5"/>
      <c r="C54" s="5"/>
      <c r="D54" s="5"/>
      <c r="E54" s="5"/>
      <c r="F54" s="5"/>
    </row>
    <row r="55" ht="15.75" customHeight="1">
      <c r="A55" s="5"/>
      <c r="B55" s="5"/>
      <c r="C55" s="5"/>
      <c r="D55" s="5"/>
      <c r="E55" s="5"/>
      <c r="F55" s="5"/>
    </row>
    <row r="56" ht="15.75" customHeight="1">
      <c r="A56" s="5"/>
      <c r="B56" s="5"/>
      <c r="C56" s="5"/>
      <c r="D56" s="5"/>
      <c r="E56" s="5"/>
      <c r="F56" s="5"/>
    </row>
    <row r="57" ht="15.75" customHeight="1">
      <c r="A57" s="5"/>
      <c r="B57" s="5"/>
      <c r="C57" s="5"/>
      <c r="D57" s="5"/>
      <c r="E57" s="5"/>
      <c r="F57" s="5"/>
    </row>
    <row r="58" ht="15.75" customHeight="1">
      <c r="A58" s="5"/>
      <c r="B58" s="5"/>
      <c r="C58" s="5"/>
      <c r="D58" s="5"/>
      <c r="E58" s="5"/>
      <c r="F58" s="5"/>
    </row>
    <row r="59" ht="15.75" customHeight="1">
      <c r="A59" s="5"/>
      <c r="B59" s="5"/>
      <c r="C59" s="5"/>
      <c r="D59" s="5"/>
      <c r="E59" s="5"/>
      <c r="F59" s="5"/>
    </row>
    <row r="60" ht="15.75" customHeight="1">
      <c r="A60" s="5"/>
      <c r="B60" s="5"/>
      <c r="C60" s="5"/>
      <c r="D60" s="5"/>
      <c r="E60" s="5"/>
      <c r="F60" s="5"/>
    </row>
    <row r="61" ht="15.75" customHeight="1">
      <c r="A61" s="5"/>
      <c r="B61" s="5"/>
      <c r="C61" s="5"/>
      <c r="D61" s="5"/>
      <c r="E61" s="5"/>
      <c r="F61" s="5"/>
    </row>
    <row r="62" ht="15.75" customHeight="1">
      <c r="A62" s="5"/>
      <c r="B62" s="5"/>
      <c r="C62" s="5"/>
      <c r="D62" s="5"/>
      <c r="E62" s="5"/>
      <c r="F62" s="5"/>
    </row>
    <row r="63" ht="15.75" customHeight="1">
      <c r="A63" s="5"/>
      <c r="B63" s="5"/>
      <c r="C63" s="5"/>
      <c r="D63" s="5"/>
      <c r="E63" s="5"/>
      <c r="F63" s="5"/>
    </row>
    <row r="64" ht="15.75" customHeight="1">
      <c r="A64" s="5"/>
      <c r="B64" s="5"/>
      <c r="C64" s="5"/>
      <c r="D64" s="5"/>
      <c r="E64" s="5"/>
      <c r="F64" s="5"/>
    </row>
    <row r="65" ht="15.75" customHeight="1">
      <c r="A65" s="5"/>
      <c r="B65" s="5"/>
      <c r="C65" s="5"/>
      <c r="D65" s="5"/>
      <c r="E65" s="5"/>
      <c r="F65" s="5"/>
    </row>
    <row r="66" ht="15.75" customHeight="1">
      <c r="A66" s="5"/>
      <c r="B66" s="5"/>
      <c r="C66" s="5"/>
      <c r="D66" s="5"/>
      <c r="E66" s="5"/>
      <c r="F66" s="5"/>
    </row>
    <row r="67" ht="15.75" customHeight="1">
      <c r="A67" s="5"/>
      <c r="B67" s="5"/>
      <c r="C67" s="5"/>
      <c r="D67" s="5"/>
      <c r="E67" s="5"/>
      <c r="F67" s="5"/>
    </row>
    <row r="68" ht="15.75" customHeight="1">
      <c r="A68" s="5"/>
      <c r="B68" s="5"/>
      <c r="C68" s="5"/>
      <c r="D68" s="5"/>
      <c r="E68" s="5"/>
      <c r="F68" s="5"/>
    </row>
    <row r="69" ht="15.75" customHeight="1">
      <c r="A69" s="5"/>
      <c r="B69" s="5"/>
      <c r="C69" s="5"/>
      <c r="D69" s="5"/>
      <c r="E69" s="5"/>
      <c r="F69" s="5"/>
    </row>
    <row r="70" ht="15.75" customHeight="1">
      <c r="A70" s="5"/>
      <c r="B70" s="5"/>
      <c r="C70" s="5"/>
      <c r="D70" s="5"/>
      <c r="E70" s="5"/>
      <c r="F70" s="5"/>
    </row>
    <row r="71" ht="15.75" customHeight="1">
      <c r="A71" s="5"/>
      <c r="B71" s="5"/>
      <c r="C71" s="5"/>
      <c r="D71" s="5"/>
      <c r="E71" s="5"/>
      <c r="F71" s="5"/>
    </row>
    <row r="72" ht="15.75" customHeight="1">
      <c r="A72" s="5"/>
      <c r="B72" s="5"/>
      <c r="C72" s="5"/>
      <c r="D72" s="5"/>
      <c r="E72" s="5"/>
      <c r="F72" s="5"/>
    </row>
    <row r="73" ht="15.75" customHeight="1">
      <c r="A73" s="5"/>
      <c r="B73" s="5"/>
      <c r="C73" s="5"/>
      <c r="D73" s="5"/>
      <c r="E73" s="5"/>
      <c r="F73" s="5"/>
    </row>
    <row r="74" ht="15.75" customHeight="1">
      <c r="A74" s="5"/>
      <c r="B74" s="5"/>
      <c r="C74" s="5"/>
      <c r="D74" s="5"/>
      <c r="E74" s="5"/>
      <c r="F74" s="5"/>
    </row>
    <row r="75" ht="15.75" customHeight="1">
      <c r="A75" s="5"/>
      <c r="B75" s="5"/>
      <c r="C75" s="5"/>
      <c r="D75" s="5"/>
      <c r="E75" s="5"/>
      <c r="F75" s="5"/>
    </row>
    <row r="76" ht="15.75" customHeight="1">
      <c r="A76" s="5"/>
      <c r="B76" s="5"/>
      <c r="C76" s="5"/>
      <c r="D76" s="5"/>
      <c r="E76" s="5"/>
      <c r="F76" s="5"/>
    </row>
    <row r="77" ht="15.75" customHeight="1">
      <c r="A77" s="5"/>
      <c r="B77" s="5"/>
      <c r="C77" s="5"/>
      <c r="D77" s="5"/>
      <c r="E77" s="5"/>
      <c r="F77" s="5"/>
    </row>
    <row r="78" ht="15.75" customHeight="1">
      <c r="A78" s="5"/>
      <c r="B78" s="5"/>
      <c r="C78" s="5"/>
      <c r="D78" s="5"/>
      <c r="E78" s="5"/>
      <c r="F78" s="5"/>
    </row>
    <row r="79" ht="15.75" customHeight="1">
      <c r="A79" s="5"/>
      <c r="B79" s="5"/>
      <c r="C79" s="5"/>
      <c r="D79" s="5"/>
      <c r="E79" s="5"/>
      <c r="F79" s="5"/>
    </row>
    <row r="80" ht="15.75" customHeight="1">
      <c r="A80" s="5"/>
      <c r="B80" s="5"/>
      <c r="C80" s="5"/>
      <c r="D80" s="5"/>
      <c r="E80" s="5"/>
      <c r="F80" s="5"/>
    </row>
    <row r="81" ht="15.75" customHeight="1">
      <c r="A81" s="5"/>
      <c r="B81" s="5"/>
      <c r="C81" s="5"/>
      <c r="D81" s="5"/>
      <c r="E81" s="5"/>
      <c r="F81" s="5"/>
    </row>
    <row r="82" ht="15.75" customHeight="1">
      <c r="A82" s="5"/>
      <c r="B82" s="5"/>
      <c r="C82" s="5"/>
      <c r="D82" s="5"/>
      <c r="E82" s="5"/>
      <c r="F82" s="5"/>
    </row>
    <row r="83" ht="15.75" customHeight="1">
      <c r="A83" s="5"/>
      <c r="B83" s="5"/>
      <c r="C83" s="5"/>
      <c r="D83" s="5"/>
      <c r="E83" s="5"/>
      <c r="F83" s="5"/>
    </row>
    <row r="84" ht="15.75" customHeight="1">
      <c r="A84" s="5"/>
      <c r="B84" s="5"/>
      <c r="C84" s="5"/>
      <c r="D84" s="5"/>
      <c r="E84" s="5"/>
      <c r="F84" s="5"/>
    </row>
    <row r="85" ht="15.75" customHeight="1">
      <c r="A85" s="5"/>
      <c r="B85" s="5"/>
      <c r="C85" s="5"/>
      <c r="D85" s="5"/>
      <c r="E85" s="5"/>
      <c r="F85" s="5"/>
    </row>
    <row r="86" ht="15.75" customHeight="1">
      <c r="A86" s="5"/>
      <c r="B86" s="5"/>
      <c r="C86" s="5"/>
      <c r="D86" s="5"/>
      <c r="E86" s="5"/>
      <c r="F86" s="5"/>
    </row>
    <row r="87" ht="15.75" customHeight="1">
      <c r="A87" s="5"/>
      <c r="B87" s="5"/>
      <c r="C87" s="5"/>
      <c r="D87" s="5"/>
      <c r="E87" s="5"/>
      <c r="F87" s="5"/>
    </row>
    <row r="88" ht="15.75" customHeight="1">
      <c r="A88" s="5"/>
      <c r="B88" s="5"/>
      <c r="C88" s="5"/>
      <c r="D88" s="5"/>
      <c r="E88" s="5"/>
      <c r="F88" s="5"/>
    </row>
    <row r="89" ht="15.75" customHeight="1">
      <c r="A89" s="5"/>
      <c r="B89" s="5"/>
      <c r="C89" s="5"/>
      <c r="D89" s="5"/>
      <c r="E89" s="5"/>
      <c r="F89" s="5"/>
    </row>
    <row r="90" ht="15.75" customHeight="1">
      <c r="A90" s="5"/>
      <c r="B90" s="5"/>
      <c r="C90" s="5"/>
      <c r="D90" s="5"/>
      <c r="E90" s="5"/>
      <c r="F90" s="5"/>
    </row>
    <row r="91" ht="15.75" customHeight="1">
      <c r="A91" s="5"/>
      <c r="B91" s="5"/>
      <c r="C91" s="5"/>
      <c r="D91" s="5"/>
      <c r="E91" s="5"/>
      <c r="F91" s="5"/>
    </row>
    <row r="92" ht="15.75" customHeight="1">
      <c r="A92" s="5"/>
      <c r="B92" s="5"/>
      <c r="C92" s="5"/>
      <c r="D92" s="5"/>
      <c r="E92" s="5"/>
      <c r="F92" s="5"/>
    </row>
    <row r="93" ht="15.75" customHeight="1">
      <c r="A93" s="5"/>
      <c r="B93" s="5"/>
      <c r="C93" s="5"/>
      <c r="D93" s="5"/>
      <c r="E93" s="5"/>
      <c r="F93" s="5"/>
    </row>
    <row r="94" ht="15.75" customHeight="1">
      <c r="A94" s="5"/>
      <c r="B94" s="5"/>
      <c r="C94" s="5"/>
      <c r="D94" s="5"/>
      <c r="E94" s="5"/>
      <c r="F94" s="5"/>
    </row>
    <row r="95" ht="15.75" customHeight="1">
      <c r="A95" s="5"/>
      <c r="B95" s="5"/>
      <c r="C95" s="5"/>
      <c r="D95" s="5"/>
      <c r="E95" s="5"/>
      <c r="F95" s="5"/>
    </row>
    <row r="96" ht="15.75" customHeight="1">
      <c r="A96" s="5"/>
      <c r="B96" s="5"/>
      <c r="C96" s="5"/>
      <c r="D96" s="5"/>
      <c r="E96" s="5"/>
      <c r="F96" s="5"/>
    </row>
    <row r="97" ht="15.75" customHeight="1">
      <c r="A97" s="5"/>
      <c r="B97" s="5"/>
      <c r="C97" s="5"/>
      <c r="D97" s="5"/>
      <c r="E97" s="5"/>
      <c r="F97" s="5"/>
    </row>
    <row r="98" ht="15.75" customHeight="1">
      <c r="A98" s="5"/>
      <c r="B98" s="5"/>
      <c r="C98" s="5"/>
      <c r="D98" s="5"/>
      <c r="E98" s="5"/>
      <c r="F98" s="5"/>
    </row>
    <row r="99" ht="15.75" customHeight="1">
      <c r="A99" s="5"/>
      <c r="B99" s="5"/>
      <c r="C99" s="5"/>
      <c r="D99" s="5"/>
      <c r="E99" s="5"/>
      <c r="F99" s="5"/>
    </row>
    <row r="100" ht="15.75" customHeight="1">
      <c r="A100" s="5"/>
      <c r="B100" s="5"/>
      <c r="C100" s="5"/>
      <c r="D100" s="5"/>
      <c r="E100" s="5"/>
      <c r="F100" s="5"/>
    </row>
    <row r="101" ht="15.75" customHeight="1">
      <c r="A101" s="5"/>
      <c r="B101" s="5"/>
      <c r="C101" s="5"/>
      <c r="D101" s="5"/>
      <c r="E101" s="5"/>
      <c r="F101" s="5"/>
    </row>
    <row r="102" ht="15.75" customHeight="1">
      <c r="A102" s="5"/>
      <c r="B102" s="5"/>
      <c r="C102" s="5"/>
      <c r="D102" s="5"/>
      <c r="E102" s="5"/>
      <c r="F102" s="5"/>
    </row>
    <row r="103" ht="15.75" customHeight="1">
      <c r="A103" s="5"/>
      <c r="B103" s="5"/>
      <c r="C103" s="5"/>
      <c r="D103" s="5"/>
      <c r="E103" s="5"/>
      <c r="F103" s="5"/>
    </row>
    <row r="104" ht="15.75" customHeight="1">
      <c r="A104" s="5"/>
      <c r="B104" s="5"/>
      <c r="C104" s="5"/>
      <c r="D104" s="5"/>
      <c r="E104" s="5"/>
      <c r="F104" s="5"/>
    </row>
    <row r="105" ht="15.75" customHeight="1">
      <c r="A105" s="5"/>
      <c r="B105" s="5"/>
      <c r="C105" s="5"/>
      <c r="D105" s="5"/>
      <c r="E105" s="5"/>
      <c r="F105" s="5"/>
    </row>
    <row r="106" ht="15.75" customHeight="1">
      <c r="A106" s="5"/>
      <c r="B106" s="5"/>
      <c r="C106" s="5"/>
      <c r="D106" s="5"/>
      <c r="E106" s="5"/>
      <c r="F106" s="5"/>
    </row>
    <row r="107" ht="15.75" customHeight="1">
      <c r="A107" s="5"/>
      <c r="B107" s="5"/>
      <c r="C107" s="5"/>
      <c r="D107" s="5"/>
      <c r="E107" s="5"/>
      <c r="F107" s="5"/>
    </row>
    <row r="108" ht="15.75" customHeight="1">
      <c r="A108" s="5"/>
      <c r="B108" s="5"/>
      <c r="C108" s="5"/>
      <c r="D108" s="5"/>
      <c r="E108" s="5"/>
      <c r="F108" s="5"/>
    </row>
    <row r="109" ht="15.75" customHeight="1">
      <c r="A109" s="5"/>
      <c r="B109" s="5"/>
      <c r="C109" s="5"/>
      <c r="D109" s="5"/>
      <c r="E109" s="5"/>
      <c r="F109" s="5"/>
    </row>
    <row r="110" ht="15.75" customHeight="1">
      <c r="A110" s="5"/>
      <c r="B110" s="5"/>
      <c r="C110" s="5"/>
      <c r="D110" s="5"/>
      <c r="E110" s="5"/>
      <c r="F110" s="5"/>
    </row>
    <row r="111" ht="15.75" customHeight="1">
      <c r="A111" s="5"/>
      <c r="B111" s="5"/>
      <c r="C111" s="5"/>
      <c r="D111" s="5"/>
      <c r="E111" s="5"/>
      <c r="F111" s="5"/>
    </row>
    <row r="112" ht="15.75" customHeight="1">
      <c r="A112" s="5"/>
      <c r="B112" s="5"/>
      <c r="C112" s="5"/>
      <c r="D112" s="5"/>
      <c r="E112" s="5"/>
      <c r="F112" s="5"/>
    </row>
    <row r="113" ht="15.75" customHeight="1">
      <c r="A113" s="5"/>
      <c r="B113" s="5"/>
      <c r="C113" s="5"/>
      <c r="D113" s="5"/>
      <c r="E113" s="5"/>
      <c r="F113" s="5"/>
    </row>
    <row r="114" ht="15.75" customHeight="1">
      <c r="A114" s="5"/>
      <c r="B114" s="5"/>
      <c r="C114" s="5"/>
      <c r="D114" s="5"/>
      <c r="E114" s="5"/>
      <c r="F114" s="5"/>
    </row>
    <row r="115" ht="15.75" customHeight="1">
      <c r="A115" s="5"/>
      <c r="B115" s="5"/>
      <c r="C115" s="5"/>
      <c r="D115" s="5"/>
      <c r="E115" s="5"/>
      <c r="F115" s="5"/>
    </row>
    <row r="116" ht="15.75" customHeight="1">
      <c r="A116" s="5"/>
      <c r="B116" s="5"/>
      <c r="C116" s="5"/>
      <c r="D116" s="5"/>
      <c r="E116" s="5"/>
      <c r="F116" s="5"/>
    </row>
    <row r="117" ht="15.75" customHeight="1">
      <c r="A117" s="5"/>
      <c r="B117" s="5"/>
      <c r="C117" s="5"/>
      <c r="D117" s="5"/>
      <c r="E117" s="5"/>
      <c r="F117" s="5"/>
    </row>
    <row r="118" ht="15.75" customHeight="1">
      <c r="A118" s="5"/>
      <c r="B118" s="5"/>
      <c r="C118" s="5"/>
      <c r="D118" s="5"/>
      <c r="E118" s="5"/>
      <c r="F118" s="5"/>
    </row>
    <row r="119" ht="15.75" customHeight="1">
      <c r="A119" s="5"/>
      <c r="B119" s="5"/>
      <c r="C119" s="5"/>
      <c r="D119" s="5"/>
      <c r="E119" s="5"/>
      <c r="F119" s="5"/>
    </row>
    <row r="120" ht="15.75" customHeight="1">
      <c r="A120" s="5"/>
      <c r="B120" s="5"/>
      <c r="C120" s="5"/>
      <c r="D120" s="5"/>
      <c r="E120" s="5"/>
      <c r="F120" s="5"/>
    </row>
    <row r="121" ht="15.75" customHeight="1">
      <c r="A121" s="5"/>
      <c r="B121" s="5"/>
      <c r="C121" s="5"/>
      <c r="D121" s="5"/>
      <c r="E121" s="5"/>
      <c r="F121" s="5"/>
    </row>
    <row r="122" ht="15.75" customHeight="1">
      <c r="A122" s="5"/>
      <c r="B122" s="5"/>
      <c r="C122" s="5"/>
      <c r="D122" s="5"/>
      <c r="E122" s="5"/>
      <c r="F122" s="5"/>
    </row>
    <row r="123" ht="15.75" customHeight="1">
      <c r="A123" s="5"/>
      <c r="B123" s="5"/>
      <c r="C123" s="5"/>
      <c r="D123" s="5"/>
      <c r="E123" s="5"/>
      <c r="F123" s="5"/>
    </row>
    <row r="124" ht="15.75" customHeight="1">
      <c r="A124" s="5"/>
      <c r="B124" s="5"/>
      <c r="C124" s="5"/>
      <c r="D124" s="5"/>
      <c r="E124" s="5"/>
      <c r="F124" s="5"/>
    </row>
    <row r="125" ht="15.75" customHeight="1">
      <c r="A125" s="5"/>
      <c r="B125" s="5"/>
      <c r="C125" s="5"/>
      <c r="D125" s="5"/>
      <c r="E125" s="5"/>
      <c r="F125" s="5"/>
    </row>
    <row r="126" ht="15.75" customHeight="1">
      <c r="A126" s="5"/>
      <c r="B126" s="5"/>
      <c r="C126" s="5"/>
      <c r="D126" s="5"/>
      <c r="E126" s="5"/>
      <c r="F126" s="5"/>
    </row>
    <row r="127" ht="15.75" customHeight="1">
      <c r="A127" s="5"/>
      <c r="B127" s="5"/>
      <c r="C127" s="5"/>
      <c r="D127" s="5"/>
      <c r="E127" s="5"/>
      <c r="F127" s="5"/>
    </row>
    <row r="128" ht="15.75" customHeight="1">
      <c r="A128" s="5"/>
      <c r="B128" s="5"/>
      <c r="C128" s="5"/>
      <c r="D128" s="5"/>
      <c r="E128" s="5"/>
      <c r="F128" s="5"/>
    </row>
    <row r="129" ht="15.75" customHeight="1">
      <c r="A129" s="5"/>
      <c r="B129" s="5"/>
      <c r="C129" s="5"/>
      <c r="D129" s="5"/>
      <c r="E129" s="5"/>
      <c r="F129" s="5"/>
    </row>
    <row r="130" ht="15.75" customHeight="1">
      <c r="A130" s="5"/>
      <c r="B130" s="5"/>
      <c r="C130" s="5"/>
      <c r="D130" s="5"/>
      <c r="E130" s="5"/>
      <c r="F130" s="5"/>
    </row>
    <row r="131" ht="15.75" customHeight="1">
      <c r="A131" s="5"/>
      <c r="B131" s="5"/>
      <c r="C131" s="5"/>
      <c r="D131" s="5"/>
      <c r="E131" s="5"/>
      <c r="F131" s="5"/>
    </row>
    <row r="132" ht="15.75" customHeight="1">
      <c r="A132" s="5"/>
      <c r="B132" s="5"/>
      <c r="C132" s="5"/>
      <c r="D132" s="5"/>
      <c r="E132" s="5"/>
      <c r="F132" s="5"/>
    </row>
    <row r="133" ht="15.75" customHeight="1">
      <c r="A133" s="5"/>
      <c r="B133" s="5"/>
      <c r="C133" s="5"/>
      <c r="D133" s="5"/>
      <c r="E133" s="5"/>
      <c r="F133" s="5"/>
    </row>
    <row r="134" ht="15.75" customHeight="1">
      <c r="A134" s="5"/>
      <c r="B134" s="5"/>
      <c r="C134" s="5"/>
      <c r="D134" s="5"/>
      <c r="E134" s="5"/>
      <c r="F134" s="5"/>
    </row>
    <row r="135" ht="15.75" customHeight="1">
      <c r="A135" s="5"/>
      <c r="B135" s="5"/>
      <c r="C135" s="5"/>
      <c r="D135" s="5"/>
      <c r="E135" s="5"/>
      <c r="F135" s="5"/>
    </row>
    <row r="136" ht="15.75" customHeight="1">
      <c r="A136" s="5"/>
      <c r="B136" s="5"/>
      <c r="C136" s="5"/>
      <c r="D136" s="5"/>
      <c r="E136" s="5"/>
      <c r="F136" s="5"/>
    </row>
    <row r="137" ht="15.75" customHeight="1">
      <c r="A137" s="5"/>
      <c r="B137" s="5"/>
      <c r="C137" s="5"/>
      <c r="D137" s="5"/>
      <c r="E137" s="5"/>
      <c r="F137" s="5"/>
    </row>
    <row r="138" ht="15.75" customHeight="1">
      <c r="A138" s="5"/>
      <c r="B138" s="5"/>
      <c r="C138" s="5"/>
      <c r="D138" s="5"/>
      <c r="E138" s="5"/>
      <c r="F138" s="5"/>
    </row>
    <row r="139" ht="15.75" customHeight="1">
      <c r="A139" s="5"/>
      <c r="B139" s="5"/>
      <c r="C139" s="5"/>
      <c r="D139" s="5"/>
      <c r="E139" s="5"/>
      <c r="F139" s="5"/>
    </row>
    <row r="140" ht="15.75" customHeight="1">
      <c r="A140" s="5"/>
      <c r="B140" s="5"/>
      <c r="C140" s="5"/>
      <c r="D140" s="5"/>
      <c r="E140" s="5"/>
      <c r="F140" s="5"/>
    </row>
    <row r="141" ht="15.75" customHeight="1">
      <c r="A141" s="5"/>
      <c r="B141" s="5"/>
      <c r="C141" s="5"/>
      <c r="D141" s="5"/>
      <c r="E141" s="5"/>
      <c r="F141" s="5"/>
    </row>
    <row r="142" ht="15.75" customHeight="1">
      <c r="A142" s="5"/>
      <c r="B142" s="5"/>
      <c r="C142" s="5"/>
      <c r="D142" s="5"/>
      <c r="E142" s="5"/>
      <c r="F142" s="5"/>
    </row>
    <row r="143" ht="15.75" customHeight="1">
      <c r="A143" s="5"/>
      <c r="B143" s="5"/>
      <c r="C143" s="5"/>
      <c r="D143" s="5"/>
      <c r="E143" s="5"/>
      <c r="F143" s="5"/>
    </row>
    <row r="144" ht="15.75" customHeight="1">
      <c r="A144" s="5"/>
      <c r="B144" s="5"/>
      <c r="C144" s="5"/>
      <c r="D144" s="5"/>
      <c r="E144" s="5"/>
      <c r="F144" s="5"/>
    </row>
    <row r="145" ht="15.75" customHeight="1">
      <c r="A145" s="5"/>
      <c r="B145" s="5"/>
      <c r="C145" s="5"/>
      <c r="D145" s="5"/>
      <c r="E145" s="5"/>
      <c r="F145" s="5"/>
    </row>
    <row r="146" ht="15.75" customHeight="1">
      <c r="A146" s="5"/>
      <c r="B146" s="5"/>
      <c r="C146" s="5"/>
      <c r="D146" s="5"/>
      <c r="E146" s="5"/>
      <c r="F146" s="5"/>
    </row>
    <row r="147" ht="15.75" customHeight="1">
      <c r="A147" s="5"/>
      <c r="B147" s="5"/>
      <c r="C147" s="5"/>
      <c r="D147" s="5"/>
      <c r="E147" s="5"/>
      <c r="F147" s="5"/>
    </row>
    <row r="148" ht="15.75" customHeight="1">
      <c r="A148" s="5"/>
      <c r="B148" s="5"/>
      <c r="C148" s="5"/>
      <c r="D148" s="5"/>
      <c r="E148" s="5"/>
      <c r="F148" s="5"/>
    </row>
    <row r="149" ht="15.75" customHeight="1">
      <c r="A149" s="5"/>
      <c r="B149" s="5"/>
      <c r="C149" s="5"/>
      <c r="D149" s="5"/>
      <c r="E149" s="5"/>
      <c r="F149" s="5"/>
    </row>
    <row r="150" ht="15.75" customHeight="1">
      <c r="A150" s="5"/>
      <c r="B150" s="5"/>
      <c r="C150" s="5"/>
      <c r="D150" s="5"/>
      <c r="E150" s="5"/>
      <c r="F150" s="5"/>
    </row>
    <row r="151" ht="15.75" customHeight="1">
      <c r="A151" s="5"/>
      <c r="B151" s="5"/>
      <c r="C151" s="5"/>
      <c r="D151" s="5"/>
      <c r="E151" s="5"/>
      <c r="F151" s="5"/>
    </row>
    <row r="152" ht="15.75" customHeight="1">
      <c r="A152" s="5"/>
      <c r="B152" s="5"/>
      <c r="C152" s="5"/>
      <c r="D152" s="5"/>
      <c r="E152" s="5"/>
      <c r="F152" s="5"/>
    </row>
    <row r="153" ht="15.75" customHeight="1">
      <c r="A153" s="5"/>
      <c r="B153" s="5"/>
      <c r="C153" s="5"/>
      <c r="D153" s="5"/>
      <c r="E153" s="5"/>
      <c r="F153" s="5"/>
    </row>
    <row r="154" ht="15.75" customHeight="1">
      <c r="A154" s="5"/>
      <c r="B154" s="5"/>
      <c r="C154" s="5"/>
      <c r="D154" s="5"/>
      <c r="E154" s="5"/>
      <c r="F154" s="5"/>
    </row>
    <row r="155" ht="15.75" customHeight="1">
      <c r="A155" s="5"/>
      <c r="B155" s="5"/>
      <c r="C155" s="5"/>
      <c r="D155" s="5"/>
      <c r="E155" s="5"/>
      <c r="F155" s="5"/>
    </row>
    <row r="156" ht="15.75" customHeight="1">
      <c r="A156" s="5"/>
      <c r="B156" s="5"/>
      <c r="C156" s="5"/>
      <c r="D156" s="5"/>
      <c r="E156" s="5"/>
      <c r="F156" s="5"/>
    </row>
    <row r="157" ht="15.75" customHeight="1">
      <c r="A157" s="5"/>
      <c r="B157" s="5"/>
      <c r="C157" s="5"/>
      <c r="D157" s="5"/>
      <c r="E157" s="5"/>
      <c r="F157" s="5"/>
    </row>
    <row r="158" ht="15.75" customHeight="1">
      <c r="A158" s="5"/>
      <c r="B158" s="5"/>
      <c r="C158" s="5"/>
      <c r="D158" s="5"/>
      <c r="E158" s="5"/>
      <c r="F158" s="5"/>
    </row>
    <row r="159" ht="15.75" customHeight="1">
      <c r="A159" s="5"/>
      <c r="B159" s="5"/>
      <c r="C159" s="5"/>
      <c r="D159" s="5"/>
      <c r="E159" s="5"/>
      <c r="F159" s="5"/>
    </row>
    <row r="160" ht="15.75" customHeight="1">
      <c r="A160" s="5"/>
      <c r="B160" s="5"/>
      <c r="C160" s="5"/>
      <c r="D160" s="5"/>
      <c r="E160" s="5"/>
      <c r="F160" s="5"/>
    </row>
    <row r="161" ht="15.75" customHeight="1">
      <c r="A161" s="5"/>
      <c r="B161" s="5"/>
      <c r="C161" s="5"/>
      <c r="D161" s="5"/>
      <c r="E161" s="5"/>
      <c r="F161" s="5"/>
    </row>
    <row r="162" ht="15.75" customHeight="1">
      <c r="A162" s="5"/>
      <c r="B162" s="5"/>
      <c r="C162" s="5"/>
      <c r="D162" s="5"/>
      <c r="E162" s="5"/>
      <c r="F162" s="5"/>
    </row>
    <row r="163" ht="15.75" customHeight="1">
      <c r="A163" s="5"/>
      <c r="B163" s="5"/>
      <c r="C163" s="5"/>
      <c r="D163" s="5"/>
      <c r="E163" s="5"/>
      <c r="F163" s="5"/>
    </row>
    <row r="164" ht="15.75" customHeight="1">
      <c r="A164" s="5"/>
      <c r="B164" s="5"/>
      <c r="C164" s="5"/>
      <c r="D164" s="5"/>
      <c r="E164" s="5"/>
      <c r="F164" s="5"/>
    </row>
    <row r="165" ht="15.75" customHeight="1">
      <c r="A165" s="5"/>
      <c r="B165" s="5"/>
      <c r="C165" s="5"/>
      <c r="D165" s="5"/>
      <c r="E165" s="5"/>
      <c r="F165" s="5"/>
    </row>
    <row r="166" ht="15.75" customHeight="1">
      <c r="A166" s="5"/>
      <c r="B166" s="5"/>
      <c r="C166" s="5"/>
      <c r="D166" s="5"/>
      <c r="E166" s="5"/>
      <c r="F166" s="5"/>
    </row>
    <row r="167" ht="15.75" customHeight="1">
      <c r="A167" s="5"/>
      <c r="B167" s="5"/>
      <c r="C167" s="5"/>
      <c r="D167" s="5"/>
      <c r="E167" s="5"/>
      <c r="F167" s="5"/>
    </row>
    <row r="168" ht="15.75" customHeight="1">
      <c r="A168" s="5"/>
      <c r="B168" s="5"/>
      <c r="C168" s="5"/>
      <c r="D168" s="5"/>
      <c r="E168" s="5"/>
      <c r="F168" s="5"/>
    </row>
    <row r="169" ht="15.75" customHeight="1">
      <c r="A169" s="5"/>
      <c r="B169" s="5"/>
      <c r="C169" s="5"/>
      <c r="D169" s="5"/>
      <c r="E169" s="5"/>
      <c r="F169" s="5"/>
    </row>
    <row r="170" ht="15.75" customHeight="1">
      <c r="A170" s="5"/>
      <c r="B170" s="5"/>
      <c r="C170" s="5"/>
      <c r="D170" s="5"/>
      <c r="E170" s="5"/>
      <c r="F170" s="5"/>
    </row>
    <row r="171" ht="15.75" customHeight="1">
      <c r="A171" s="5"/>
      <c r="B171" s="5"/>
      <c r="C171" s="5"/>
      <c r="D171" s="5"/>
      <c r="E171" s="5"/>
      <c r="F171" s="5"/>
    </row>
    <row r="172" ht="15.75" customHeight="1">
      <c r="A172" s="5"/>
      <c r="B172" s="5"/>
      <c r="C172" s="5"/>
      <c r="D172" s="5"/>
      <c r="E172" s="5"/>
      <c r="F172" s="5"/>
    </row>
    <row r="173" ht="15.75" customHeight="1">
      <c r="A173" s="5"/>
      <c r="B173" s="5"/>
      <c r="C173" s="5"/>
      <c r="D173" s="5"/>
      <c r="E173" s="5"/>
      <c r="F173" s="5"/>
    </row>
    <row r="174" ht="15.75" customHeight="1">
      <c r="A174" s="5"/>
      <c r="B174" s="5"/>
      <c r="C174" s="5"/>
      <c r="D174" s="5"/>
      <c r="E174" s="5"/>
      <c r="F174" s="5"/>
    </row>
    <row r="175" ht="15.75" customHeight="1">
      <c r="A175" s="5"/>
      <c r="B175" s="5"/>
      <c r="C175" s="5"/>
      <c r="D175" s="5"/>
      <c r="E175" s="5"/>
      <c r="F175" s="5"/>
    </row>
    <row r="176" ht="15.75" customHeight="1">
      <c r="A176" s="5"/>
      <c r="B176" s="5"/>
      <c r="C176" s="5"/>
      <c r="D176" s="5"/>
      <c r="E176" s="5"/>
      <c r="F176" s="5"/>
    </row>
    <row r="177" ht="15.75" customHeight="1">
      <c r="A177" s="5"/>
      <c r="B177" s="5"/>
      <c r="C177" s="5"/>
      <c r="D177" s="5"/>
      <c r="E177" s="5"/>
      <c r="F177" s="5"/>
    </row>
    <row r="178" ht="15.75" customHeight="1">
      <c r="A178" s="5"/>
      <c r="B178" s="5"/>
      <c r="C178" s="5"/>
      <c r="D178" s="5"/>
      <c r="E178" s="5"/>
      <c r="F178" s="5"/>
    </row>
    <row r="179" ht="15.75" customHeight="1">
      <c r="A179" s="5"/>
      <c r="B179" s="5"/>
      <c r="C179" s="5"/>
      <c r="D179" s="5"/>
      <c r="E179" s="5"/>
      <c r="F179" s="5"/>
    </row>
    <row r="180" ht="15.75" customHeight="1">
      <c r="A180" s="5"/>
      <c r="B180" s="5"/>
      <c r="C180" s="5"/>
      <c r="D180" s="5"/>
      <c r="E180" s="5"/>
      <c r="F180" s="5"/>
    </row>
    <row r="181" ht="15.75" customHeight="1">
      <c r="A181" s="5"/>
      <c r="B181" s="5"/>
      <c r="C181" s="5"/>
      <c r="D181" s="5"/>
      <c r="E181" s="5"/>
      <c r="F181" s="5"/>
    </row>
    <row r="182" ht="15.75" customHeight="1">
      <c r="A182" s="5"/>
      <c r="B182" s="5"/>
      <c r="C182" s="5"/>
      <c r="D182" s="5"/>
      <c r="E182" s="5"/>
      <c r="F182" s="5"/>
    </row>
    <row r="183" ht="15.75" customHeight="1">
      <c r="A183" s="5"/>
      <c r="B183" s="5"/>
      <c r="C183" s="5"/>
      <c r="D183" s="5"/>
      <c r="E183" s="5"/>
      <c r="F183" s="5"/>
    </row>
    <row r="184" ht="15.75" customHeight="1">
      <c r="A184" s="5"/>
      <c r="B184" s="5"/>
      <c r="C184" s="5"/>
      <c r="D184" s="5"/>
      <c r="E184" s="5"/>
      <c r="F184" s="5"/>
    </row>
    <row r="185" ht="15.75" customHeight="1">
      <c r="A185" s="5"/>
      <c r="B185" s="5"/>
      <c r="C185" s="5"/>
      <c r="D185" s="5"/>
      <c r="E185" s="5"/>
      <c r="F185" s="5"/>
    </row>
    <row r="186" ht="15.75" customHeight="1">
      <c r="A186" s="5"/>
      <c r="B186" s="5"/>
      <c r="C186" s="5"/>
      <c r="D186" s="5"/>
      <c r="E186" s="5"/>
      <c r="F186" s="5"/>
    </row>
    <row r="187" ht="15.75" customHeight="1">
      <c r="A187" s="5"/>
      <c r="B187" s="5"/>
      <c r="C187" s="5"/>
      <c r="D187" s="5"/>
      <c r="E187" s="5"/>
      <c r="F187" s="5"/>
    </row>
    <row r="188" ht="15.75" customHeight="1">
      <c r="A188" s="5"/>
      <c r="B188" s="5"/>
      <c r="C188" s="5"/>
      <c r="D188" s="5"/>
      <c r="E188" s="5"/>
      <c r="F188" s="5"/>
    </row>
    <row r="189" ht="15.75" customHeight="1">
      <c r="A189" s="5"/>
      <c r="B189" s="5"/>
      <c r="C189" s="5"/>
      <c r="D189" s="5"/>
      <c r="E189" s="5"/>
      <c r="F189" s="5"/>
    </row>
    <row r="190" ht="15.75" customHeight="1">
      <c r="A190" s="5"/>
      <c r="B190" s="5"/>
      <c r="C190" s="5"/>
      <c r="D190" s="5"/>
      <c r="E190" s="5"/>
      <c r="F190" s="5"/>
    </row>
    <row r="191" ht="15.75" customHeight="1">
      <c r="A191" s="5"/>
      <c r="B191" s="5"/>
      <c r="C191" s="5"/>
      <c r="D191" s="5"/>
      <c r="E191" s="5"/>
      <c r="F191" s="5"/>
    </row>
    <row r="192" ht="15.75" customHeight="1">
      <c r="A192" s="5"/>
      <c r="B192" s="5"/>
      <c r="C192" s="5"/>
      <c r="D192" s="5"/>
      <c r="E192" s="5"/>
      <c r="F192" s="5"/>
    </row>
    <row r="193" ht="15.75" customHeight="1">
      <c r="A193" s="5"/>
      <c r="B193" s="5"/>
      <c r="C193" s="5"/>
      <c r="D193" s="5"/>
      <c r="E193" s="5"/>
      <c r="F193" s="5"/>
    </row>
    <row r="194" ht="15.75" customHeight="1">
      <c r="A194" s="5"/>
      <c r="B194" s="5"/>
      <c r="C194" s="5"/>
      <c r="D194" s="5"/>
      <c r="E194" s="5"/>
      <c r="F194" s="5"/>
    </row>
    <row r="195" ht="15.75" customHeight="1">
      <c r="A195" s="5"/>
      <c r="B195" s="5"/>
      <c r="C195" s="5"/>
      <c r="D195" s="5"/>
      <c r="E195" s="5"/>
      <c r="F195" s="5"/>
    </row>
    <row r="196" ht="15.75" customHeight="1">
      <c r="A196" s="5"/>
      <c r="B196" s="5"/>
      <c r="C196" s="5"/>
      <c r="D196" s="5"/>
      <c r="E196" s="5"/>
      <c r="F196" s="5"/>
    </row>
    <row r="197" ht="15.75" customHeight="1">
      <c r="A197" s="5"/>
      <c r="B197" s="5"/>
      <c r="C197" s="5"/>
      <c r="D197" s="5"/>
      <c r="E197" s="5"/>
      <c r="F197" s="5"/>
    </row>
    <row r="198" ht="15.75" customHeight="1">
      <c r="A198" s="5"/>
      <c r="B198" s="5"/>
      <c r="C198" s="5"/>
      <c r="D198" s="5"/>
      <c r="E198" s="5"/>
      <c r="F198" s="5"/>
    </row>
    <row r="199" ht="15.75" customHeight="1">
      <c r="A199" s="5"/>
      <c r="B199" s="5"/>
      <c r="C199" s="5"/>
      <c r="D199" s="5"/>
      <c r="E199" s="5"/>
      <c r="F199" s="5"/>
    </row>
    <row r="200" ht="15.75" customHeight="1">
      <c r="A200" s="5"/>
      <c r="B200" s="5"/>
      <c r="C200" s="5"/>
      <c r="D200" s="5"/>
      <c r="E200" s="5"/>
      <c r="F200" s="5"/>
    </row>
    <row r="201" ht="15.75" customHeight="1">
      <c r="A201" s="5"/>
      <c r="B201" s="5"/>
      <c r="C201" s="5"/>
      <c r="D201" s="5"/>
      <c r="E201" s="5"/>
      <c r="F201" s="5"/>
    </row>
    <row r="202" ht="15.75" customHeight="1">
      <c r="A202" s="5"/>
      <c r="B202" s="5"/>
      <c r="C202" s="5"/>
      <c r="D202" s="5"/>
      <c r="E202" s="5"/>
      <c r="F202" s="5"/>
    </row>
    <row r="203" ht="15.75" customHeight="1">
      <c r="A203" s="5"/>
      <c r="B203" s="5"/>
      <c r="C203" s="5"/>
      <c r="D203" s="5"/>
      <c r="E203" s="5"/>
      <c r="F203" s="5"/>
    </row>
    <row r="204" ht="15.75" customHeight="1">
      <c r="A204" s="5"/>
      <c r="B204" s="5"/>
      <c r="C204" s="5"/>
      <c r="D204" s="5"/>
      <c r="E204" s="5"/>
      <c r="F204" s="5"/>
    </row>
    <row r="205" ht="15.75" customHeight="1">
      <c r="A205" s="5"/>
      <c r="B205" s="5"/>
      <c r="C205" s="5"/>
      <c r="D205" s="5"/>
      <c r="E205" s="5"/>
      <c r="F205" s="5"/>
    </row>
    <row r="206" ht="15.75" customHeight="1">
      <c r="A206" s="5"/>
      <c r="B206" s="5"/>
      <c r="C206" s="5"/>
      <c r="D206" s="5"/>
      <c r="E206" s="5"/>
      <c r="F206" s="5"/>
    </row>
    <row r="207" ht="15.75" customHeight="1">
      <c r="A207" s="5"/>
      <c r="B207" s="5"/>
      <c r="C207" s="5"/>
      <c r="D207" s="5"/>
      <c r="E207" s="5"/>
      <c r="F207" s="5"/>
    </row>
    <row r="208" ht="15.75" customHeight="1">
      <c r="A208" s="5"/>
      <c r="B208" s="5"/>
      <c r="C208" s="5"/>
      <c r="D208" s="5"/>
      <c r="E208" s="5"/>
      <c r="F208" s="5"/>
    </row>
    <row r="209" ht="15.75" customHeight="1">
      <c r="A209" s="5"/>
      <c r="B209" s="5"/>
      <c r="C209" s="5"/>
      <c r="D209" s="5"/>
      <c r="E209" s="5"/>
      <c r="F209" s="5"/>
    </row>
    <row r="210" ht="15.75" customHeight="1">
      <c r="A210" s="5"/>
      <c r="B210" s="5"/>
      <c r="C210" s="5"/>
      <c r="D210" s="5"/>
      <c r="E210" s="5"/>
      <c r="F210" s="5"/>
    </row>
    <row r="211" ht="15.75" customHeight="1">
      <c r="A211" s="5"/>
      <c r="B211" s="5"/>
      <c r="C211" s="5"/>
      <c r="D211" s="5"/>
      <c r="E211" s="5"/>
      <c r="F211" s="5"/>
    </row>
    <row r="212" ht="15.75" customHeight="1">
      <c r="A212" s="5"/>
      <c r="B212" s="5"/>
      <c r="C212" s="5"/>
      <c r="D212" s="5"/>
      <c r="E212" s="5"/>
      <c r="F212" s="5"/>
    </row>
    <row r="213" ht="15.75" customHeight="1">
      <c r="A213" s="5"/>
      <c r="B213" s="5"/>
      <c r="C213" s="5"/>
      <c r="D213" s="5"/>
      <c r="E213" s="5"/>
      <c r="F213" s="5"/>
    </row>
    <row r="214" ht="15.75" customHeight="1">
      <c r="A214" s="5"/>
      <c r="B214" s="5"/>
      <c r="C214" s="5"/>
      <c r="D214" s="5"/>
      <c r="E214" s="5"/>
      <c r="F214" s="5"/>
    </row>
    <row r="215" ht="15.75" customHeight="1">
      <c r="A215" s="5"/>
      <c r="B215" s="5"/>
      <c r="C215" s="5"/>
      <c r="D215" s="5"/>
      <c r="E215" s="5"/>
      <c r="F215" s="5"/>
    </row>
    <row r="216" ht="15.75" customHeight="1">
      <c r="A216" s="5"/>
      <c r="B216" s="5"/>
      <c r="C216" s="5"/>
      <c r="D216" s="5"/>
      <c r="E216" s="5"/>
      <c r="F216" s="5"/>
    </row>
    <row r="217" ht="15.75" customHeight="1">
      <c r="A217" s="5"/>
      <c r="B217" s="5"/>
      <c r="C217" s="5"/>
      <c r="D217" s="5"/>
      <c r="E217" s="5"/>
      <c r="F217" s="5"/>
    </row>
    <row r="218" ht="15.75" customHeight="1">
      <c r="A218" s="5"/>
      <c r="B218" s="5"/>
      <c r="C218" s="5"/>
      <c r="D218" s="5"/>
      <c r="E218" s="5"/>
      <c r="F218" s="5"/>
    </row>
    <row r="219" ht="15.75" customHeight="1">
      <c r="A219" s="5"/>
      <c r="B219" s="5"/>
      <c r="C219" s="5"/>
      <c r="D219" s="5"/>
      <c r="E219" s="5"/>
      <c r="F219" s="5"/>
    </row>
    <row r="220" ht="15.75" customHeight="1">
      <c r="A220" s="5"/>
      <c r="B220" s="5"/>
      <c r="C220" s="5"/>
      <c r="D220" s="5"/>
      <c r="E220" s="5"/>
      <c r="F220" s="5"/>
    </row>
    <row r="221" ht="15.75" customHeight="1">
      <c r="A221" s="5"/>
      <c r="B221" s="5"/>
      <c r="C221" s="5"/>
      <c r="D221" s="5"/>
      <c r="E221" s="5"/>
      <c r="F221" s="5"/>
    </row>
    <row r="222" ht="15.75" customHeight="1">
      <c r="A222" s="5"/>
      <c r="B222" s="5"/>
      <c r="C222" s="5"/>
      <c r="D222" s="5"/>
      <c r="E222" s="5"/>
      <c r="F222" s="5"/>
    </row>
    <row r="223" ht="15.75" customHeight="1">
      <c r="A223" s="5"/>
      <c r="B223" s="5"/>
      <c r="C223" s="5"/>
      <c r="D223" s="5"/>
      <c r="E223" s="5"/>
      <c r="F223" s="5"/>
    </row>
    <row r="224" ht="15.75" customHeight="1">
      <c r="A224" s="5"/>
      <c r="B224" s="5"/>
      <c r="C224" s="5"/>
      <c r="D224" s="5"/>
      <c r="E224" s="5"/>
      <c r="F224" s="5"/>
    </row>
    <row r="225" ht="15.75" customHeight="1">
      <c r="A225" s="5"/>
      <c r="B225" s="5"/>
      <c r="C225" s="5"/>
      <c r="D225" s="5"/>
      <c r="E225" s="5"/>
      <c r="F225" s="5"/>
    </row>
    <row r="226" ht="15.75" customHeight="1">
      <c r="A226" s="5"/>
      <c r="B226" s="5"/>
      <c r="C226" s="5"/>
      <c r="D226" s="5"/>
      <c r="E226" s="5"/>
      <c r="F226" s="5"/>
    </row>
    <row r="227" ht="15.75" customHeight="1">
      <c r="A227" s="5"/>
      <c r="B227" s="5"/>
      <c r="C227" s="5"/>
      <c r="D227" s="5"/>
      <c r="E227" s="5"/>
      <c r="F227" s="5"/>
    </row>
    <row r="228" ht="15.75" customHeight="1">
      <c r="A228" s="5"/>
      <c r="B228" s="5"/>
      <c r="C228" s="5"/>
      <c r="D228" s="5"/>
      <c r="E228" s="5"/>
      <c r="F228" s="5"/>
    </row>
    <row r="229" ht="15.75" customHeight="1">
      <c r="A229" s="5"/>
      <c r="B229" s="5"/>
      <c r="C229" s="5"/>
      <c r="D229" s="5"/>
      <c r="E229" s="5"/>
      <c r="F229" s="5"/>
    </row>
    <row r="230" ht="15.75" customHeight="1">
      <c r="A230" s="5"/>
      <c r="B230" s="5"/>
      <c r="C230" s="5"/>
      <c r="D230" s="5"/>
      <c r="E230" s="5"/>
      <c r="F230" s="5"/>
    </row>
    <row r="231" ht="15.75" customHeight="1">
      <c r="A231" s="5"/>
      <c r="B231" s="5"/>
      <c r="C231" s="5"/>
      <c r="D231" s="5"/>
      <c r="E231" s="5"/>
      <c r="F231" s="5"/>
    </row>
    <row r="232" ht="15.75" customHeight="1">
      <c r="A232" s="5"/>
      <c r="B232" s="5"/>
      <c r="C232" s="5"/>
      <c r="D232" s="5"/>
      <c r="E232" s="5"/>
      <c r="F232" s="5"/>
    </row>
    <row r="233" ht="15.75" customHeight="1">
      <c r="A233" s="5"/>
      <c r="B233" s="5"/>
      <c r="C233" s="5"/>
      <c r="D233" s="5"/>
      <c r="E233" s="5"/>
      <c r="F233" s="5"/>
    </row>
    <row r="234" ht="15.75" customHeight="1">
      <c r="A234" s="5"/>
      <c r="B234" s="5"/>
      <c r="C234" s="5"/>
      <c r="D234" s="5"/>
      <c r="E234" s="5"/>
      <c r="F234" s="5"/>
    </row>
    <row r="235" ht="15.75" customHeight="1">
      <c r="A235" s="5"/>
      <c r="B235" s="5"/>
      <c r="C235" s="5"/>
      <c r="D235" s="5"/>
      <c r="E235" s="5"/>
      <c r="F235" s="5"/>
    </row>
    <row r="236" ht="15.75" customHeight="1">
      <c r="A236" s="5"/>
      <c r="B236" s="5"/>
      <c r="C236" s="5"/>
      <c r="D236" s="5"/>
      <c r="E236" s="5"/>
      <c r="F236" s="5"/>
    </row>
    <row r="237" ht="15.75" customHeight="1">
      <c r="A237" s="5"/>
      <c r="B237" s="5"/>
      <c r="C237" s="5"/>
      <c r="D237" s="5"/>
      <c r="E237" s="5"/>
      <c r="F237" s="5"/>
    </row>
    <row r="238" ht="15.75" customHeight="1">
      <c r="A238" s="5"/>
      <c r="B238" s="5"/>
      <c r="C238" s="5"/>
      <c r="D238" s="5"/>
      <c r="E238" s="5"/>
      <c r="F238" s="5"/>
    </row>
    <row r="239" ht="15.75" customHeight="1">
      <c r="A239" s="5"/>
      <c r="B239" s="5"/>
      <c r="C239" s="5"/>
      <c r="D239" s="5"/>
      <c r="E239" s="5"/>
      <c r="F239" s="5"/>
    </row>
    <row r="240" ht="15.75" customHeight="1">
      <c r="A240" s="5"/>
      <c r="B240" s="5"/>
      <c r="C240" s="5"/>
      <c r="D240" s="5"/>
      <c r="E240" s="5"/>
      <c r="F240" s="5"/>
    </row>
    <row r="241" ht="15.75" customHeight="1">
      <c r="A241" s="5"/>
      <c r="B241" s="5"/>
      <c r="C241" s="5"/>
      <c r="D241" s="5"/>
      <c r="E241" s="5"/>
      <c r="F241" s="5"/>
    </row>
    <row r="242" ht="15.75" customHeight="1">
      <c r="A242" s="5"/>
      <c r="B242" s="5"/>
      <c r="C242" s="5"/>
      <c r="D242" s="5"/>
      <c r="E242" s="5"/>
      <c r="F242" s="5"/>
    </row>
    <row r="243" ht="15.75" customHeight="1">
      <c r="A243" s="5"/>
      <c r="B243" s="5"/>
      <c r="C243" s="5"/>
      <c r="D243" s="5"/>
      <c r="E243" s="5"/>
      <c r="F243" s="5"/>
    </row>
    <row r="244" ht="15.75" customHeight="1">
      <c r="A244" s="5"/>
      <c r="B244" s="5"/>
      <c r="C244" s="5"/>
      <c r="D244" s="5"/>
      <c r="E244" s="5"/>
      <c r="F244" s="5"/>
    </row>
    <row r="245" ht="15.75" customHeight="1">
      <c r="A245" s="5"/>
      <c r="B245" s="5"/>
      <c r="C245" s="5"/>
      <c r="D245" s="5"/>
      <c r="E245" s="5"/>
      <c r="F245" s="5"/>
    </row>
    <row r="246" ht="15.75" customHeight="1">
      <c r="A246" s="5"/>
      <c r="B246" s="5"/>
      <c r="C246" s="5"/>
      <c r="D246" s="5"/>
      <c r="E246" s="5"/>
      <c r="F246" s="5"/>
    </row>
    <row r="247" ht="15.75" customHeight="1">
      <c r="A247" s="5"/>
      <c r="B247" s="5"/>
      <c r="C247" s="5"/>
      <c r="D247" s="5"/>
      <c r="E247" s="5"/>
      <c r="F247" s="5"/>
    </row>
    <row r="248" ht="15.75" customHeight="1">
      <c r="A248" s="5"/>
      <c r="B248" s="5"/>
      <c r="C248" s="5"/>
      <c r="D248" s="5"/>
      <c r="E248" s="5"/>
      <c r="F248" s="5"/>
    </row>
    <row r="249" ht="15.75" customHeight="1">
      <c r="A249" s="5"/>
      <c r="B249" s="5"/>
      <c r="C249" s="5"/>
      <c r="D249" s="5"/>
      <c r="E249" s="5"/>
      <c r="F249" s="5"/>
    </row>
    <row r="250" ht="15.75" customHeight="1">
      <c r="A250" s="5"/>
      <c r="B250" s="5"/>
      <c r="C250" s="5"/>
      <c r="D250" s="5"/>
      <c r="E250" s="5"/>
      <c r="F250" s="5"/>
    </row>
    <row r="251" ht="15.75" customHeight="1">
      <c r="A251" s="5"/>
      <c r="B251" s="5"/>
      <c r="C251" s="5"/>
      <c r="D251" s="5"/>
      <c r="E251" s="5"/>
      <c r="F251" s="5"/>
    </row>
    <row r="252" ht="15.75" customHeight="1">
      <c r="A252" s="5"/>
      <c r="B252" s="5"/>
      <c r="C252" s="5"/>
      <c r="D252" s="5"/>
      <c r="E252" s="5"/>
      <c r="F252" s="5"/>
    </row>
    <row r="253" ht="15.75" customHeight="1">
      <c r="A253" s="5"/>
      <c r="B253" s="5"/>
      <c r="C253" s="5"/>
      <c r="D253" s="5"/>
      <c r="E253" s="5"/>
      <c r="F253" s="5"/>
    </row>
    <row r="254" ht="15.75" customHeight="1">
      <c r="A254" s="5"/>
      <c r="B254" s="5"/>
      <c r="C254" s="5"/>
      <c r="D254" s="5"/>
      <c r="E254" s="5"/>
      <c r="F254" s="5"/>
    </row>
    <row r="255" ht="15.75" customHeight="1">
      <c r="A255" s="5"/>
      <c r="B255" s="5"/>
      <c r="C255" s="5"/>
      <c r="D255" s="5"/>
      <c r="E255" s="5"/>
      <c r="F255" s="5"/>
    </row>
    <row r="256" ht="15.75" customHeight="1">
      <c r="A256" s="5"/>
      <c r="B256" s="5"/>
      <c r="C256" s="5"/>
      <c r="D256" s="5"/>
      <c r="E256" s="5"/>
      <c r="F256" s="5"/>
    </row>
    <row r="257" ht="15.75" customHeight="1">
      <c r="A257" s="5"/>
      <c r="B257" s="5"/>
      <c r="C257" s="5"/>
      <c r="D257" s="5"/>
      <c r="E257" s="5"/>
      <c r="F257" s="5"/>
    </row>
    <row r="258" ht="15.75" customHeight="1">
      <c r="A258" s="5"/>
      <c r="B258" s="5"/>
      <c r="C258" s="5"/>
      <c r="D258" s="5"/>
      <c r="E258" s="5"/>
      <c r="F258" s="5"/>
    </row>
    <row r="259" ht="15.75" customHeight="1">
      <c r="A259" s="5"/>
      <c r="B259" s="5"/>
      <c r="C259" s="5"/>
      <c r="D259" s="5"/>
      <c r="E259" s="5"/>
      <c r="F259" s="5"/>
    </row>
    <row r="260" ht="15.75" customHeight="1">
      <c r="A260" s="5"/>
      <c r="B260" s="5"/>
      <c r="C260" s="5"/>
      <c r="D260" s="5"/>
      <c r="E260" s="5"/>
      <c r="F260" s="5"/>
    </row>
    <row r="261" ht="15.75" customHeight="1">
      <c r="A261" s="5"/>
      <c r="B261" s="5"/>
      <c r="C261" s="5"/>
      <c r="D261" s="5"/>
      <c r="E261" s="5"/>
      <c r="F261" s="5"/>
    </row>
    <row r="262" ht="15.75" customHeight="1">
      <c r="A262" s="5"/>
      <c r="B262" s="5"/>
      <c r="C262" s="5"/>
      <c r="D262" s="5"/>
      <c r="E262" s="5"/>
      <c r="F262" s="5"/>
    </row>
    <row r="263" ht="15.75" customHeight="1">
      <c r="A263" s="5"/>
      <c r="B263" s="5"/>
      <c r="C263" s="5"/>
      <c r="D263" s="5"/>
      <c r="E263" s="5"/>
      <c r="F263" s="5"/>
    </row>
    <row r="264" ht="15.75" customHeight="1">
      <c r="A264" s="5"/>
      <c r="B264" s="5"/>
      <c r="C264" s="5"/>
      <c r="D264" s="5"/>
      <c r="E264" s="5"/>
      <c r="F264" s="5"/>
    </row>
    <row r="265" ht="15.75" customHeight="1">
      <c r="A265" s="5"/>
      <c r="B265" s="5"/>
      <c r="C265" s="5"/>
      <c r="D265" s="5"/>
      <c r="E265" s="5"/>
      <c r="F265" s="5"/>
    </row>
    <row r="266" ht="15.75" customHeight="1">
      <c r="A266" s="5"/>
      <c r="B266" s="5"/>
      <c r="C266" s="5"/>
      <c r="D266" s="5"/>
      <c r="E266" s="5"/>
      <c r="F266" s="5"/>
    </row>
    <row r="267" ht="15.75" customHeight="1">
      <c r="A267" s="5"/>
      <c r="B267" s="5"/>
      <c r="C267" s="5"/>
      <c r="D267" s="5"/>
      <c r="E267" s="5"/>
      <c r="F267" s="5"/>
    </row>
    <row r="268" ht="15.75" customHeight="1">
      <c r="A268" s="5"/>
      <c r="B268" s="5"/>
      <c r="C268" s="5"/>
      <c r="D268" s="5"/>
      <c r="E268" s="5"/>
      <c r="F268" s="5"/>
    </row>
    <row r="269" ht="15.75" customHeight="1">
      <c r="A269" s="5"/>
      <c r="B269" s="5"/>
      <c r="C269" s="5"/>
      <c r="D269" s="5"/>
      <c r="E269" s="5"/>
      <c r="F269" s="5"/>
    </row>
    <row r="270" ht="15.75" customHeight="1">
      <c r="A270" s="5"/>
      <c r="B270" s="5"/>
      <c r="C270" s="5"/>
      <c r="D270" s="5"/>
      <c r="E270" s="5"/>
      <c r="F270" s="5"/>
    </row>
    <row r="271" ht="15.75" customHeight="1">
      <c r="A271" s="5"/>
      <c r="B271" s="5"/>
      <c r="C271" s="5"/>
      <c r="D271" s="5"/>
      <c r="E271" s="5"/>
      <c r="F271" s="5"/>
    </row>
    <row r="272" ht="15.75" customHeight="1">
      <c r="A272" s="5"/>
      <c r="B272" s="5"/>
      <c r="C272" s="5"/>
      <c r="D272" s="5"/>
      <c r="E272" s="5"/>
      <c r="F272" s="5"/>
    </row>
    <row r="273" ht="15.75" customHeight="1">
      <c r="A273" s="5"/>
      <c r="B273" s="5"/>
      <c r="C273" s="5"/>
      <c r="D273" s="5"/>
      <c r="E273" s="5"/>
      <c r="F273" s="5"/>
    </row>
    <row r="274" ht="15.75" customHeight="1">
      <c r="A274" s="5"/>
      <c r="B274" s="5"/>
      <c r="C274" s="5"/>
      <c r="D274" s="5"/>
      <c r="E274" s="5"/>
      <c r="F274" s="5"/>
    </row>
    <row r="275" ht="15.75" customHeight="1">
      <c r="A275" s="5"/>
      <c r="B275" s="5"/>
      <c r="C275" s="5"/>
      <c r="D275" s="5"/>
      <c r="E275" s="5"/>
      <c r="F275" s="5"/>
    </row>
    <row r="276" ht="15.75" customHeight="1">
      <c r="A276" s="5"/>
      <c r="B276" s="5"/>
      <c r="C276" s="5"/>
      <c r="D276" s="5"/>
      <c r="E276" s="5"/>
      <c r="F276" s="5"/>
    </row>
    <row r="277" ht="15.75" customHeight="1">
      <c r="A277" s="5"/>
      <c r="B277" s="5"/>
      <c r="C277" s="5"/>
      <c r="D277" s="5"/>
      <c r="E277" s="5"/>
      <c r="F277" s="5"/>
    </row>
    <row r="278" ht="15.75" customHeight="1">
      <c r="A278" s="5"/>
      <c r="B278" s="5"/>
      <c r="C278" s="5"/>
      <c r="D278" s="5"/>
      <c r="E278" s="5"/>
      <c r="F278" s="5"/>
    </row>
    <row r="279" ht="15.75" customHeight="1">
      <c r="A279" s="5"/>
      <c r="B279" s="5"/>
      <c r="C279" s="5"/>
      <c r="D279" s="5"/>
      <c r="E279" s="5"/>
      <c r="F279" s="5"/>
    </row>
    <row r="280" ht="15.75" customHeight="1">
      <c r="A280" s="5"/>
      <c r="B280" s="5"/>
      <c r="C280" s="5"/>
      <c r="D280" s="5"/>
      <c r="E280" s="5"/>
      <c r="F280" s="5"/>
    </row>
    <row r="281" ht="15.75" customHeight="1">
      <c r="A281" s="5"/>
      <c r="B281" s="5"/>
      <c r="C281" s="5"/>
      <c r="D281" s="5"/>
      <c r="E281" s="5"/>
      <c r="F281" s="5"/>
    </row>
    <row r="282" ht="15.75" customHeight="1">
      <c r="A282" s="5"/>
      <c r="B282" s="5"/>
      <c r="C282" s="5"/>
      <c r="D282" s="5"/>
      <c r="E282" s="5"/>
      <c r="F282" s="5"/>
    </row>
    <row r="283" ht="15.75" customHeight="1">
      <c r="A283" s="5"/>
      <c r="B283" s="5"/>
      <c r="C283" s="5"/>
      <c r="D283" s="5"/>
      <c r="E283" s="5"/>
      <c r="F283" s="5"/>
    </row>
    <row r="284" ht="15.75" customHeight="1">
      <c r="A284" s="5"/>
      <c r="B284" s="5"/>
      <c r="C284" s="5"/>
      <c r="D284" s="5"/>
      <c r="E284" s="5"/>
      <c r="F284" s="5"/>
    </row>
    <row r="285" ht="15.75" customHeight="1">
      <c r="A285" s="5"/>
      <c r="B285" s="5"/>
      <c r="C285" s="5"/>
      <c r="D285" s="5"/>
      <c r="E285" s="5"/>
      <c r="F285" s="5"/>
    </row>
    <row r="286" ht="15.75" customHeight="1">
      <c r="A286" s="5"/>
      <c r="B286" s="5"/>
      <c r="C286" s="5"/>
      <c r="D286" s="5"/>
      <c r="E286" s="5"/>
      <c r="F286" s="5"/>
    </row>
    <row r="287" ht="15.75" customHeight="1">
      <c r="A287" s="5"/>
      <c r="B287" s="5"/>
      <c r="C287" s="5"/>
      <c r="D287" s="5"/>
      <c r="E287" s="5"/>
      <c r="F287" s="5"/>
    </row>
    <row r="288" ht="15.75" customHeight="1">
      <c r="A288" s="5"/>
      <c r="B288" s="5"/>
      <c r="C288" s="5"/>
      <c r="D288" s="5"/>
      <c r="E288" s="5"/>
      <c r="F288" s="5"/>
    </row>
    <row r="289" ht="15.75" customHeight="1">
      <c r="A289" s="5"/>
      <c r="B289" s="5"/>
      <c r="C289" s="5"/>
      <c r="D289" s="5"/>
      <c r="E289" s="5"/>
      <c r="F289" s="5"/>
    </row>
    <row r="290" ht="15.75" customHeight="1">
      <c r="A290" s="5"/>
      <c r="B290" s="5"/>
      <c r="C290" s="5"/>
      <c r="D290" s="5"/>
      <c r="E290" s="5"/>
      <c r="F290" s="5"/>
    </row>
    <row r="291" ht="15.75" customHeight="1">
      <c r="A291" s="5"/>
      <c r="B291" s="5"/>
      <c r="C291" s="5"/>
      <c r="D291" s="5"/>
      <c r="E291" s="5"/>
      <c r="F291" s="5"/>
    </row>
    <row r="292" ht="15.75" customHeight="1">
      <c r="A292" s="5"/>
      <c r="B292" s="5"/>
      <c r="C292" s="5"/>
      <c r="D292" s="5"/>
      <c r="E292" s="5"/>
      <c r="F292" s="5"/>
    </row>
    <row r="293" ht="15.75" customHeight="1">
      <c r="A293" s="5"/>
      <c r="B293" s="5"/>
      <c r="C293" s="5"/>
      <c r="D293" s="5"/>
      <c r="E293" s="5"/>
      <c r="F293" s="5"/>
    </row>
    <row r="294" ht="15.75" customHeight="1">
      <c r="A294" s="5"/>
      <c r="B294" s="5"/>
      <c r="C294" s="5"/>
      <c r="D294" s="5"/>
      <c r="E294" s="5"/>
      <c r="F294" s="5"/>
    </row>
    <row r="295" ht="15.75" customHeight="1">
      <c r="A295" s="5"/>
      <c r="B295" s="5"/>
      <c r="C295" s="5"/>
      <c r="D295" s="5"/>
      <c r="E295" s="5"/>
      <c r="F295" s="5"/>
    </row>
    <row r="296" ht="15.75" customHeight="1">
      <c r="A296" s="5"/>
      <c r="B296" s="5"/>
      <c r="C296" s="5"/>
      <c r="D296" s="5"/>
      <c r="E296" s="5"/>
      <c r="F296" s="5"/>
    </row>
    <row r="297" ht="15.75" customHeight="1">
      <c r="A297" s="5"/>
      <c r="B297" s="5"/>
      <c r="C297" s="5"/>
      <c r="D297" s="5"/>
      <c r="E297" s="5"/>
      <c r="F297" s="5"/>
    </row>
    <row r="298" ht="15.75" customHeight="1">
      <c r="A298" s="5"/>
      <c r="B298" s="5"/>
      <c r="C298" s="5"/>
      <c r="D298" s="5"/>
      <c r="E298" s="5"/>
      <c r="F298" s="5"/>
    </row>
    <row r="299" ht="15.75" customHeight="1">
      <c r="A299" s="5"/>
      <c r="B299" s="5"/>
      <c r="C299" s="5"/>
      <c r="D299" s="5"/>
      <c r="E299" s="5"/>
      <c r="F299" s="5"/>
    </row>
    <row r="300" ht="15.75" customHeight="1">
      <c r="A300" s="5"/>
      <c r="B300" s="5"/>
      <c r="C300" s="5"/>
      <c r="D300" s="5"/>
      <c r="E300" s="5"/>
      <c r="F300" s="5"/>
    </row>
    <row r="301" ht="15.75" customHeight="1">
      <c r="A301" s="5"/>
      <c r="B301" s="5"/>
      <c r="C301" s="5"/>
      <c r="D301" s="5"/>
      <c r="E301" s="5"/>
      <c r="F301" s="5"/>
    </row>
    <row r="302" ht="15.75" customHeight="1">
      <c r="A302" s="5"/>
      <c r="B302" s="5"/>
      <c r="C302" s="5"/>
      <c r="D302" s="5"/>
      <c r="E302" s="5"/>
      <c r="F302" s="5"/>
    </row>
    <row r="303" ht="15.75" customHeight="1">
      <c r="A303" s="5"/>
      <c r="B303" s="5"/>
      <c r="C303" s="5"/>
      <c r="D303" s="5"/>
      <c r="E303" s="5"/>
      <c r="F303" s="5"/>
    </row>
    <row r="304" ht="15.75" customHeight="1">
      <c r="A304" s="5"/>
      <c r="B304" s="5"/>
      <c r="C304" s="5"/>
      <c r="D304" s="5"/>
      <c r="E304" s="5"/>
      <c r="F304" s="5"/>
    </row>
    <row r="305" ht="15.75" customHeight="1">
      <c r="A305" s="5"/>
      <c r="B305" s="5"/>
      <c r="C305" s="5"/>
      <c r="D305" s="5"/>
      <c r="E305" s="5"/>
      <c r="F305" s="5"/>
    </row>
    <row r="306" ht="15.75" customHeight="1">
      <c r="A306" s="5"/>
      <c r="B306" s="5"/>
      <c r="C306" s="5"/>
      <c r="D306" s="5"/>
      <c r="E306" s="5"/>
      <c r="F306" s="5"/>
    </row>
    <row r="307" ht="15.75" customHeight="1">
      <c r="A307" s="5"/>
      <c r="B307" s="5"/>
      <c r="C307" s="5"/>
      <c r="D307" s="5"/>
      <c r="E307" s="5"/>
      <c r="F307" s="5"/>
    </row>
    <row r="308" ht="15.75" customHeight="1">
      <c r="A308" s="5"/>
      <c r="B308" s="5"/>
      <c r="C308" s="5"/>
      <c r="D308" s="5"/>
      <c r="E308" s="5"/>
      <c r="F308" s="5"/>
    </row>
    <row r="309" ht="15.75" customHeight="1">
      <c r="A309" s="5"/>
      <c r="B309" s="5"/>
      <c r="C309" s="5"/>
      <c r="D309" s="5"/>
      <c r="E309" s="5"/>
      <c r="F309" s="5"/>
    </row>
    <row r="310" ht="15.75" customHeight="1">
      <c r="A310" s="5"/>
      <c r="B310" s="5"/>
      <c r="C310" s="5"/>
      <c r="D310" s="5"/>
      <c r="E310" s="5"/>
      <c r="F310" s="5"/>
    </row>
    <row r="311" ht="15.75" customHeight="1">
      <c r="A311" s="5"/>
      <c r="B311" s="5"/>
      <c r="C311" s="5"/>
      <c r="D311" s="5"/>
      <c r="E311" s="5"/>
      <c r="F311" s="5"/>
    </row>
    <row r="312" ht="15.75" customHeight="1">
      <c r="A312" s="5"/>
      <c r="B312" s="5"/>
      <c r="C312" s="5"/>
      <c r="D312" s="5"/>
      <c r="E312" s="5"/>
      <c r="F312" s="5"/>
    </row>
    <row r="313" ht="15.75" customHeight="1">
      <c r="A313" s="5"/>
      <c r="B313" s="5"/>
      <c r="C313" s="5"/>
      <c r="D313" s="5"/>
      <c r="E313" s="5"/>
      <c r="F313" s="5"/>
    </row>
    <row r="314" ht="15.75" customHeight="1">
      <c r="A314" s="5"/>
      <c r="B314" s="5"/>
      <c r="C314" s="5"/>
      <c r="D314" s="5"/>
      <c r="E314" s="5"/>
      <c r="F314" s="5"/>
    </row>
    <row r="315" ht="15.75" customHeight="1">
      <c r="A315" s="5"/>
      <c r="B315" s="5"/>
      <c r="C315" s="5"/>
      <c r="D315" s="5"/>
      <c r="E315" s="5"/>
      <c r="F315" s="5"/>
    </row>
    <row r="316" ht="15.75" customHeight="1">
      <c r="A316" s="5"/>
      <c r="B316" s="5"/>
      <c r="C316" s="5"/>
      <c r="D316" s="5"/>
      <c r="E316" s="5"/>
      <c r="F316" s="5"/>
    </row>
    <row r="317" ht="15.75" customHeight="1">
      <c r="A317" s="5"/>
      <c r="B317" s="5"/>
      <c r="C317" s="5"/>
      <c r="D317" s="5"/>
      <c r="E317" s="5"/>
      <c r="F317" s="5"/>
    </row>
    <row r="318" ht="15.75" customHeight="1">
      <c r="A318" s="5"/>
      <c r="B318" s="5"/>
      <c r="C318" s="5"/>
      <c r="D318" s="5"/>
      <c r="E318" s="5"/>
      <c r="F318" s="5"/>
    </row>
    <row r="319" ht="15.75" customHeight="1">
      <c r="A319" s="5"/>
      <c r="B319" s="5"/>
      <c r="C319" s="5"/>
      <c r="D319" s="5"/>
      <c r="E319" s="5"/>
      <c r="F319" s="5"/>
    </row>
    <row r="320" ht="15.75" customHeight="1">
      <c r="A320" s="5"/>
      <c r="B320" s="5"/>
      <c r="C320" s="5"/>
      <c r="D320" s="5"/>
      <c r="E320" s="5"/>
      <c r="F320" s="5"/>
    </row>
    <row r="321" ht="15.75" customHeight="1">
      <c r="A321" s="5"/>
      <c r="B321" s="5"/>
      <c r="C321" s="5"/>
      <c r="D321" s="5"/>
      <c r="E321" s="5"/>
      <c r="F321" s="5"/>
    </row>
    <row r="322" ht="15.75" customHeight="1">
      <c r="A322" s="5"/>
      <c r="B322" s="5"/>
      <c r="C322" s="5"/>
      <c r="D322" s="5"/>
      <c r="E322" s="5"/>
      <c r="F322" s="5"/>
    </row>
    <row r="323" ht="15.75" customHeight="1">
      <c r="A323" s="5"/>
      <c r="B323" s="5"/>
      <c r="C323" s="5"/>
      <c r="D323" s="5"/>
      <c r="E323" s="5"/>
      <c r="F323" s="5"/>
    </row>
    <row r="324" ht="15.75" customHeight="1">
      <c r="A324" s="5"/>
      <c r="B324" s="5"/>
      <c r="C324" s="5"/>
      <c r="D324" s="5"/>
      <c r="E324" s="5"/>
      <c r="F324" s="5"/>
    </row>
    <row r="325" ht="15.75" customHeight="1">
      <c r="A325" s="5"/>
      <c r="B325" s="5"/>
      <c r="C325" s="5"/>
      <c r="D325" s="5"/>
      <c r="E325" s="5"/>
      <c r="F325" s="5"/>
    </row>
    <row r="326" ht="15.75" customHeight="1">
      <c r="A326" s="5"/>
      <c r="B326" s="5"/>
      <c r="C326" s="5"/>
      <c r="D326" s="5"/>
      <c r="E326" s="5"/>
      <c r="F326" s="5"/>
    </row>
    <row r="327" ht="15.75" customHeight="1">
      <c r="A327" s="5"/>
      <c r="B327" s="5"/>
      <c r="C327" s="5"/>
      <c r="D327" s="5"/>
      <c r="E327" s="5"/>
      <c r="F327" s="5"/>
    </row>
    <row r="328" ht="15.75" customHeight="1">
      <c r="A328" s="5"/>
      <c r="B328" s="5"/>
      <c r="C328" s="5"/>
      <c r="D328" s="5"/>
      <c r="E328" s="5"/>
      <c r="F328" s="5"/>
    </row>
    <row r="329" ht="15.75" customHeight="1">
      <c r="A329" s="5"/>
      <c r="B329" s="5"/>
      <c r="C329" s="5"/>
      <c r="D329" s="5"/>
      <c r="E329" s="5"/>
      <c r="F329" s="5"/>
    </row>
    <row r="330" ht="15.75" customHeight="1">
      <c r="A330" s="5"/>
      <c r="B330" s="5"/>
      <c r="C330" s="5"/>
      <c r="D330" s="5"/>
      <c r="E330" s="5"/>
      <c r="F330" s="5"/>
    </row>
    <row r="331" ht="15.75" customHeight="1">
      <c r="A331" s="5"/>
      <c r="B331" s="5"/>
      <c r="C331" s="5"/>
      <c r="D331" s="5"/>
      <c r="E331" s="5"/>
      <c r="F331" s="5"/>
    </row>
    <row r="332" ht="15.75" customHeight="1">
      <c r="A332" s="5"/>
      <c r="B332" s="5"/>
      <c r="C332" s="5"/>
      <c r="D332" s="5"/>
      <c r="E332" s="5"/>
      <c r="F332" s="5"/>
    </row>
    <row r="333" ht="15.75" customHeight="1">
      <c r="A333" s="5"/>
      <c r="B333" s="5"/>
      <c r="C333" s="5"/>
      <c r="D333" s="5"/>
      <c r="E333" s="5"/>
      <c r="F333" s="5"/>
    </row>
    <row r="334" ht="15.75" customHeight="1">
      <c r="A334" s="5"/>
      <c r="B334" s="5"/>
      <c r="C334" s="5"/>
      <c r="D334" s="5"/>
      <c r="E334" s="5"/>
      <c r="F334" s="5"/>
    </row>
    <row r="335" ht="15.75" customHeight="1">
      <c r="A335" s="5"/>
      <c r="B335" s="5"/>
      <c r="C335" s="5"/>
      <c r="D335" s="5"/>
      <c r="E335" s="5"/>
      <c r="F335" s="5"/>
    </row>
    <row r="336" ht="15.75" customHeight="1">
      <c r="A336" s="5"/>
      <c r="B336" s="5"/>
      <c r="C336" s="5"/>
      <c r="D336" s="5"/>
      <c r="E336" s="5"/>
      <c r="F336" s="5"/>
    </row>
    <row r="337" ht="15.75" customHeight="1">
      <c r="A337" s="5"/>
      <c r="B337" s="5"/>
      <c r="C337" s="5"/>
      <c r="D337" s="5"/>
      <c r="E337" s="5"/>
      <c r="F337" s="5"/>
    </row>
    <row r="338" ht="15.75" customHeight="1">
      <c r="A338" s="5"/>
      <c r="B338" s="5"/>
      <c r="C338" s="5"/>
      <c r="D338" s="5"/>
      <c r="E338" s="5"/>
      <c r="F338" s="5"/>
    </row>
    <row r="339" ht="15.75" customHeight="1">
      <c r="A339" s="5"/>
      <c r="B339" s="5"/>
      <c r="C339" s="5"/>
      <c r="D339" s="5"/>
      <c r="E339" s="5"/>
      <c r="F339" s="5"/>
    </row>
    <row r="340" ht="15.75" customHeight="1">
      <c r="A340" s="5"/>
      <c r="B340" s="5"/>
      <c r="C340" s="5"/>
      <c r="D340" s="5"/>
      <c r="E340" s="5"/>
      <c r="F340" s="5"/>
    </row>
    <row r="341" ht="15.75" customHeight="1">
      <c r="A341" s="5"/>
      <c r="B341" s="5"/>
      <c r="C341" s="5"/>
      <c r="D341" s="5"/>
      <c r="E341" s="5"/>
      <c r="F341" s="5"/>
    </row>
    <row r="342" ht="15.75" customHeight="1">
      <c r="A342" s="5"/>
      <c r="B342" s="5"/>
      <c r="C342" s="5"/>
      <c r="D342" s="5"/>
      <c r="E342" s="5"/>
      <c r="F342" s="5"/>
    </row>
    <row r="343" ht="15.75" customHeight="1">
      <c r="A343" s="5"/>
      <c r="B343" s="5"/>
      <c r="C343" s="5"/>
      <c r="D343" s="5"/>
      <c r="E343" s="5"/>
      <c r="F343" s="5"/>
    </row>
    <row r="344" ht="15.75" customHeight="1">
      <c r="A344" s="5"/>
      <c r="B344" s="5"/>
      <c r="C344" s="5"/>
      <c r="D344" s="5"/>
      <c r="E344" s="5"/>
      <c r="F344" s="5"/>
    </row>
    <row r="345" ht="15.75" customHeight="1">
      <c r="A345" s="5"/>
      <c r="B345" s="5"/>
      <c r="C345" s="5"/>
      <c r="D345" s="5"/>
      <c r="E345" s="5"/>
      <c r="F345" s="5"/>
    </row>
    <row r="346" ht="15.75" customHeight="1">
      <c r="A346" s="5"/>
      <c r="B346" s="5"/>
      <c r="C346" s="5"/>
      <c r="D346" s="5"/>
      <c r="E346" s="5"/>
      <c r="F346" s="5"/>
    </row>
    <row r="347" ht="15.75" customHeight="1">
      <c r="A347" s="5"/>
      <c r="B347" s="5"/>
      <c r="C347" s="5"/>
      <c r="D347" s="5"/>
      <c r="E347" s="5"/>
      <c r="F347" s="5"/>
    </row>
    <row r="348" ht="15.75" customHeight="1">
      <c r="A348" s="5"/>
      <c r="B348" s="5"/>
      <c r="C348" s="5"/>
      <c r="D348" s="5"/>
      <c r="E348" s="5"/>
      <c r="F348" s="5"/>
    </row>
    <row r="349" ht="15.75" customHeight="1">
      <c r="A349" s="5"/>
      <c r="B349" s="5"/>
      <c r="C349" s="5"/>
      <c r="D349" s="5"/>
      <c r="E349" s="5"/>
      <c r="F349" s="5"/>
    </row>
    <row r="350" ht="15.75" customHeight="1">
      <c r="A350" s="5"/>
      <c r="B350" s="5"/>
      <c r="C350" s="5"/>
      <c r="D350" s="5"/>
      <c r="E350" s="5"/>
      <c r="F350" s="5"/>
    </row>
    <row r="351" ht="15.75" customHeight="1">
      <c r="A351" s="5"/>
      <c r="B351" s="5"/>
      <c r="C351" s="5"/>
      <c r="D351" s="5"/>
      <c r="E351" s="5"/>
      <c r="F351" s="5"/>
    </row>
    <row r="352" ht="15.75" customHeight="1">
      <c r="A352" s="5"/>
      <c r="B352" s="5"/>
      <c r="C352" s="5"/>
      <c r="D352" s="5"/>
      <c r="E352" s="5"/>
      <c r="F352" s="5"/>
    </row>
    <row r="353" ht="15.75" customHeight="1">
      <c r="A353" s="5"/>
      <c r="B353" s="5"/>
      <c r="C353" s="5"/>
      <c r="D353" s="5"/>
      <c r="E353" s="5"/>
      <c r="F353" s="5"/>
    </row>
    <row r="354" ht="15.75" customHeight="1">
      <c r="A354" s="5"/>
      <c r="B354" s="5"/>
      <c r="C354" s="5"/>
      <c r="D354" s="5"/>
      <c r="E354" s="5"/>
      <c r="F354" s="5"/>
    </row>
    <row r="355" ht="15.75" customHeight="1">
      <c r="A355" s="5"/>
      <c r="B355" s="5"/>
      <c r="C355" s="5"/>
      <c r="D355" s="5"/>
      <c r="E355" s="5"/>
      <c r="F355" s="5"/>
    </row>
    <row r="356" ht="15.75" customHeight="1">
      <c r="A356" s="5"/>
      <c r="B356" s="5"/>
      <c r="C356" s="5"/>
      <c r="D356" s="5"/>
      <c r="E356" s="5"/>
      <c r="F356" s="5"/>
    </row>
    <row r="357" ht="15.75" customHeight="1">
      <c r="A357" s="5"/>
      <c r="B357" s="5"/>
      <c r="C357" s="5"/>
      <c r="D357" s="5"/>
      <c r="E357" s="5"/>
      <c r="F357" s="5"/>
    </row>
    <row r="358" ht="15.75" customHeight="1">
      <c r="A358" s="5"/>
      <c r="B358" s="5"/>
      <c r="C358" s="5"/>
      <c r="D358" s="5"/>
      <c r="E358" s="5"/>
      <c r="F358" s="5"/>
    </row>
    <row r="359" ht="15.75" customHeight="1">
      <c r="A359" s="5"/>
      <c r="B359" s="5"/>
      <c r="C359" s="5"/>
      <c r="D359" s="5"/>
      <c r="E359" s="5"/>
      <c r="F359" s="5"/>
    </row>
    <row r="360" ht="15.75" customHeight="1">
      <c r="A360" s="5"/>
      <c r="B360" s="5"/>
      <c r="C360" s="5"/>
      <c r="D360" s="5"/>
      <c r="E360" s="5"/>
      <c r="F360" s="5"/>
    </row>
    <row r="361" ht="15.75" customHeight="1">
      <c r="A361" s="5"/>
      <c r="B361" s="5"/>
      <c r="C361" s="5"/>
      <c r="D361" s="5"/>
      <c r="E361" s="5"/>
      <c r="F361" s="5"/>
    </row>
    <row r="362" ht="15.75" customHeight="1">
      <c r="A362" s="5"/>
      <c r="B362" s="5"/>
      <c r="C362" s="5"/>
      <c r="D362" s="5"/>
      <c r="E362" s="5"/>
      <c r="F362" s="5"/>
    </row>
    <row r="363" ht="15.75" customHeight="1">
      <c r="A363" s="5"/>
      <c r="B363" s="5"/>
      <c r="C363" s="5"/>
      <c r="D363" s="5"/>
      <c r="E363" s="5"/>
      <c r="F363" s="5"/>
    </row>
    <row r="364" ht="15.75" customHeight="1">
      <c r="A364" s="5"/>
      <c r="B364" s="5"/>
      <c r="C364" s="5"/>
      <c r="D364" s="5"/>
      <c r="E364" s="5"/>
      <c r="F364" s="5"/>
    </row>
    <row r="365" ht="15.75" customHeight="1">
      <c r="A365" s="5"/>
      <c r="B365" s="5"/>
      <c r="C365" s="5"/>
      <c r="D365" s="5"/>
      <c r="E365" s="5"/>
      <c r="F365" s="5"/>
    </row>
    <row r="366" ht="15.75" customHeight="1">
      <c r="A366" s="5"/>
      <c r="B366" s="5"/>
      <c r="C366" s="5"/>
      <c r="D366" s="5"/>
      <c r="E366" s="5"/>
      <c r="F366" s="5"/>
    </row>
    <row r="367" ht="15.75" customHeight="1">
      <c r="A367" s="5"/>
      <c r="B367" s="5"/>
      <c r="C367" s="5"/>
      <c r="D367" s="5"/>
      <c r="E367" s="5"/>
      <c r="F367" s="5"/>
    </row>
    <row r="368" ht="15.75" customHeight="1">
      <c r="A368" s="5"/>
      <c r="B368" s="5"/>
      <c r="C368" s="5"/>
      <c r="D368" s="5"/>
      <c r="E368" s="5"/>
      <c r="F368" s="5"/>
    </row>
    <row r="369" ht="15.75" customHeight="1">
      <c r="A369" s="5"/>
      <c r="B369" s="5"/>
      <c r="C369" s="5"/>
      <c r="D369" s="5"/>
      <c r="E369" s="5"/>
      <c r="F369" s="5"/>
    </row>
    <row r="370" ht="15.75" customHeight="1">
      <c r="A370" s="5"/>
      <c r="B370" s="5"/>
      <c r="C370" s="5"/>
      <c r="D370" s="5"/>
      <c r="E370" s="5"/>
      <c r="F370" s="5"/>
    </row>
    <row r="371" ht="15.75" customHeight="1">
      <c r="A371" s="5"/>
      <c r="B371" s="5"/>
      <c r="C371" s="5"/>
      <c r="D371" s="5"/>
      <c r="E371" s="5"/>
      <c r="F371" s="5"/>
    </row>
    <row r="372" ht="15.75" customHeight="1">
      <c r="A372" s="5"/>
      <c r="B372" s="5"/>
      <c r="C372" s="5"/>
      <c r="D372" s="5"/>
      <c r="E372" s="5"/>
      <c r="F372" s="5"/>
    </row>
    <row r="373" ht="15.75" customHeight="1">
      <c r="A373" s="5"/>
      <c r="B373" s="5"/>
      <c r="C373" s="5"/>
      <c r="D373" s="5"/>
      <c r="E373" s="5"/>
      <c r="F373" s="5"/>
    </row>
    <row r="374" ht="15.75" customHeight="1">
      <c r="A374" s="5"/>
      <c r="B374" s="5"/>
      <c r="C374" s="5"/>
      <c r="D374" s="5"/>
      <c r="E374" s="5"/>
      <c r="F374" s="5"/>
    </row>
    <row r="375" ht="15.75" customHeight="1">
      <c r="A375" s="5"/>
      <c r="B375" s="5"/>
      <c r="C375" s="5"/>
      <c r="D375" s="5"/>
      <c r="E375" s="5"/>
      <c r="F375" s="5"/>
    </row>
    <row r="376" ht="15.75" customHeight="1">
      <c r="A376" s="5"/>
      <c r="B376" s="5"/>
      <c r="C376" s="5"/>
      <c r="D376" s="5"/>
      <c r="E376" s="5"/>
      <c r="F376" s="5"/>
    </row>
    <row r="377" ht="15.75" customHeight="1">
      <c r="A377" s="5"/>
      <c r="B377" s="5"/>
      <c r="C377" s="5"/>
      <c r="D377" s="5"/>
      <c r="E377" s="5"/>
      <c r="F377" s="5"/>
    </row>
    <row r="378" ht="15.75" customHeight="1">
      <c r="A378" s="5"/>
      <c r="B378" s="5"/>
      <c r="C378" s="5"/>
      <c r="D378" s="5"/>
      <c r="E378" s="5"/>
      <c r="F378" s="5"/>
    </row>
    <row r="379" ht="15.75" customHeight="1">
      <c r="A379" s="5"/>
      <c r="B379" s="5"/>
      <c r="C379" s="5"/>
      <c r="D379" s="5"/>
      <c r="E379" s="5"/>
      <c r="F379" s="5"/>
    </row>
    <row r="380" ht="15.75" customHeight="1">
      <c r="A380" s="5"/>
      <c r="B380" s="5"/>
      <c r="C380" s="5"/>
      <c r="D380" s="5"/>
      <c r="E380" s="5"/>
      <c r="F380" s="5"/>
    </row>
    <row r="381" ht="15.75" customHeight="1">
      <c r="A381" s="5"/>
      <c r="B381" s="5"/>
      <c r="C381" s="5"/>
      <c r="D381" s="5"/>
      <c r="E381" s="5"/>
      <c r="F381" s="5"/>
    </row>
    <row r="382" ht="15.75" customHeight="1">
      <c r="A382" s="5"/>
      <c r="B382" s="5"/>
      <c r="C382" s="5"/>
      <c r="D382" s="5"/>
      <c r="E382" s="5"/>
      <c r="F382" s="5"/>
    </row>
    <row r="383" ht="15.75" customHeight="1">
      <c r="A383" s="5"/>
      <c r="B383" s="5"/>
      <c r="C383" s="5"/>
      <c r="D383" s="5"/>
      <c r="E383" s="5"/>
      <c r="F383" s="5"/>
    </row>
    <row r="384" ht="15.75" customHeight="1">
      <c r="A384" s="5"/>
      <c r="B384" s="5"/>
      <c r="C384" s="5"/>
      <c r="D384" s="5"/>
      <c r="E384" s="5"/>
      <c r="F384" s="5"/>
    </row>
    <row r="385" ht="15.75" customHeight="1">
      <c r="A385" s="5"/>
      <c r="B385" s="5"/>
      <c r="C385" s="5"/>
      <c r="D385" s="5"/>
      <c r="E385" s="5"/>
      <c r="F385" s="5"/>
    </row>
    <row r="386" ht="15.75" customHeight="1">
      <c r="A386" s="5"/>
      <c r="B386" s="5"/>
      <c r="C386" s="5"/>
      <c r="D386" s="5"/>
      <c r="E386" s="5"/>
      <c r="F386" s="5"/>
    </row>
    <row r="387" ht="15.75" customHeight="1">
      <c r="A387" s="5"/>
      <c r="B387" s="5"/>
      <c r="C387" s="5"/>
      <c r="D387" s="5"/>
      <c r="E387" s="5"/>
      <c r="F387" s="5"/>
    </row>
    <row r="388" ht="15.75" customHeight="1">
      <c r="A388" s="5"/>
      <c r="B388" s="5"/>
      <c r="C388" s="5"/>
      <c r="D388" s="5"/>
      <c r="E388" s="5"/>
      <c r="F388" s="5"/>
    </row>
    <row r="389" ht="15.75" customHeight="1">
      <c r="A389" s="5"/>
      <c r="B389" s="5"/>
      <c r="C389" s="5"/>
      <c r="D389" s="5"/>
      <c r="E389" s="5"/>
      <c r="F389" s="5"/>
    </row>
    <row r="390" ht="15.75" customHeight="1">
      <c r="A390" s="5"/>
      <c r="B390" s="5"/>
      <c r="C390" s="5"/>
      <c r="D390" s="5"/>
      <c r="E390" s="5"/>
      <c r="F390" s="5"/>
    </row>
    <row r="391" ht="15.75" customHeight="1">
      <c r="A391" s="5"/>
      <c r="B391" s="5"/>
      <c r="C391" s="5"/>
      <c r="D391" s="5"/>
      <c r="E391" s="5"/>
      <c r="F391" s="5"/>
    </row>
    <row r="392" ht="15.75" customHeight="1">
      <c r="A392" s="5"/>
      <c r="B392" s="5"/>
      <c r="C392" s="5"/>
      <c r="D392" s="5"/>
      <c r="E392" s="5"/>
      <c r="F392" s="5"/>
    </row>
    <row r="393" ht="15.75" customHeight="1">
      <c r="A393" s="5"/>
      <c r="B393" s="5"/>
      <c r="C393" s="5"/>
      <c r="D393" s="5"/>
      <c r="E393" s="5"/>
      <c r="F393" s="5"/>
    </row>
    <row r="394" ht="15.75" customHeight="1">
      <c r="A394" s="5"/>
      <c r="B394" s="5"/>
      <c r="C394" s="5"/>
      <c r="D394" s="5"/>
      <c r="E394" s="5"/>
      <c r="F394" s="5"/>
    </row>
    <row r="395" ht="15.75" customHeight="1">
      <c r="A395" s="5"/>
      <c r="B395" s="5"/>
      <c r="C395" s="5"/>
      <c r="D395" s="5"/>
      <c r="E395" s="5"/>
      <c r="F395" s="5"/>
    </row>
    <row r="396" ht="15.75" customHeight="1">
      <c r="A396" s="5"/>
      <c r="B396" s="5"/>
      <c r="C396" s="5"/>
      <c r="D396" s="5"/>
      <c r="E396" s="5"/>
      <c r="F396" s="5"/>
    </row>
    <row r="397" ht="15.75" customHeight="1">
      <c r="A397" s="5"/>
      <c r="B397" s="5"/>
      <c r="C397" s="5"/>
      <c r="D397" s="5"/>
      <c r="E397" s="5"/>
      <c r="F397" s="5"/>
    </row>
    <row r="398" ht="15.75" customHeight="1">
      <c r="A398" s="5"/>
      <c r="B398" s="5"/>
      <c r="C398" s="5"/>
      <c r="D398" s="5"/>
      <c r="E398" s="5"/>
      <c r="F398" s="5"/>
    </row>
    <row r="399" ht="15.75" customHeight="1">
      <c r="A399" s="5"/>
      <c r="B399" s="5"/>
      <c r="C399" s="5"/>
      <c r="D399" s="5"/>
      <c r="E399" s="5"/>
      <c r="F399" s="5"/>
    </row>
    <row r="400" ht="15.75" customHeight="1">
      <c r="A400" s="5"/>
      <c r="B400" s="5"/>
      <c r="C400" s="5"/>
      <c r="D400" s="5"/>
      <c r="E400" s="5"/>
      <c r="F400" s="5"/>
    </row>
    <row r="401" ht="15.75" customHeight="1">
      <c r="A401" s="5"/>
      <c r="B401" s="5"/>
      <c r="C401" s="5"/>
      <c r="D401" s="5"/>
      <c r="E401" s="5"/>
      <c r="F401" s="5"/>
    </row>
    <row r="402" ht="15.75" customHeight="1">
      <c r="A402" s="5"/>
      <c r="B402" s="5"/>
      <c r="C402" s="5"/>
      <c r="D402" s="5"/>
      <c r="E402" s="5"/>
      <c r="F402" s="5"/>
    </row>
    <row r="403" ht="15.75" customHeight="1">
      <c r="A403" s="5"/>
      <c r="B403" s="5"/>
      <c r="C403" s="5"/>
      <c r="D403" s="5"/>
      <c r="E403" s="5"/>
      <c r="F403" s="5"/>
    </row>
    <row r="404" ht="15.75" customHeight="1">
      <c r="A404" s="5"/>
      <c r="B404" s="5"/>
      <c r="C404" s="5"/>
      <c r="D404" s="5"/>
      <c r="E404" s="5"/>
      <c r="F404" s="5"/>
    </row>
    <row r="405" ht="15.75" customHeight="1">
      <c r="A405" s="5"/>
      <c r="B405" s="5"/>
      <c r="C405" s="5"/>
      <c r="D405" s="5"/>
      <c r="E405" s="5"/>
      <c r="F405" s="5"/>
    </row>
    <row r="406" ht="15.75" customHeight="1">
      <c r="A406" s="5"/>
      <c r="B406" s="5"/>
      <c r="C406" s="5"/>
      <c r="D406" s="5"/>
      <c r="E406" s="5"/>
      <c r="F406" s="5"/>
    </row>
    <row r="407" ht="15.75" customHeight="1">
      <c r="A407" s="5"/>
      <c r="B407" s="5"/>
      <c r="C407" s="5"/>
      <c r="D407" s="5"/>
      <c r="E407" s="5"/>
      <c r="F407" s="5"/>
    </row>
    <row r="408" ht="15.75" customHeight="1">
      <c r="A408" s="5"/>
      <c r="B408" s="5"/>
      <c r="C408" s="5"/>
      <c r="D408" s="5"/>
      <c r="E408" s="5"/>
      <c r="F408" s="5"/>
    </row>
    <row r="409" ht="15.75" customHeight="1">
      <c r="A409" s="5"/>
      <c r="B409" s="5"/>
      <c r="C409" s="5"/>
      <c r="D409" s="5"/>
      <c r="E409" s="5"/>
      <c r="F409" s="5"/>
    </row>
    <row r="410" ht="15.75" customHeight="1">
      <c r="A410" s="5"/>
      <c r="B410" s="5"/>
      <c r="C410" s="5"/>
      <c r="D410" s="5"/>
      <c r="E410" s="5"/>
      <c r="F410" s="5"/>
    </row>
    <row r="411" ht="15.75" customHeight="1">
      <c r="A411" s="5"/>
      <c r="B411" s="5"/>
      <c r="C411" s="5"/>
      <c r="D411" s="5"/>
      <c r="E411" s="5"/>
      <c r="F411" s="5"/>
    </row>
    <row r="412" ht="15.75" customHeight="1">
      <c r="A412" s="5"/>
      <c r="B412" s="5"/>
      <c r="C412" s="5"/>
      <c r="D412" s="5"/>
      <c r="E412" s="5"/>
      <c r="F412" s="5"/>
    </row>
    <row r="413" ht="15.75" customHeight="1">
      <c r="A413" s="5"/>
      <c r="B413" s="5"/>
      <c r="C413" s="5"/>
      <c r="D413" s="5"/>
      <c r="E413" s="5"/>
      <c r="F413" s="5"/>
    </row>
    <row r="414" ht="15.75" customHeight="1">
      <c r="A414" s="5"/>
      <c r="B414" s="5"/>
      <c r="C414" s="5"/>
      <c r="D414" s="5"/>
      <c r="E414" s="5"/>
      <c r="F414" s="5"/>
    </row>
    <row r="415" ht="15.75" customHeight="1">
      <c r="A415" s="5"/>
      <c r="B415" s="5"/>
      <c r="C415" s="5"/>
      <c r="D415" s="5"/>
      <c r="E415" s="5"/>
      <c r="F415" s="5"/>
    </row>
    <row r="416" ht="15.75" customHeight="1">
      <c r="A416" s="5"/>
      <c r="B416" s="5"/>
      <c r="C416" s="5"/>
      <c r="D416" s="5"/>
      <c r="E416" s="5"/>
      <c r="F416" s="5"/>
    </row>
    <row r="417" ht="15.75" customHeight="1">
      <c r="A417" s="5"/>
      <c r="B417" s="5"/>
      <c r="C417" s="5"/>
      <c r="D417" s="5"/>
      <c r="E417" s="5"/>
      <c r="F417" s="5"/>
    </row>
    <row r="418" ht="15.75" customHeight="1">
      <c r="A418" s="5"/>
      <c r="B418" s="5"/>
      <c r="C418" s="5"/>
      <c r="D418" s="5"/>
      <c r="E418" s="5"/>
      <c r="F418" s="5"/>
    </row>
    <row r="419" ht="15.75" customHeight="1">
      <c r="A419" s="5"/>
      <c r="B419" s="5"/>
      <c r="C419" s="5"/>
      <c r="D419" s="5"/>
      <c r="E419" s="5"/>
      <c r="F419" s="5"/>
    </row>
    <row r="420" ht="15.75" customHeight="1">
      <c r="A420" s="5"/>
      <c r="B420" s="5"/>
      <c r="C420" s="5"/>
      <c r="D420" s="5"/>
      <c r="E420" s="5"/>
      <c r="F420" s="5"/>
    </row>
    <row r="421" ht="15.75" customHeight="1">
      <c r="A421" s="5"/>
      <c r="B421" s="5"/>
      <c r="C421" s="5"/>
      <c r="D421" s="5"/>
      <c r="E421" s="5"/>
      <c r="F421" s="5"/>
    </row>
    <row r="422" ht="15.75" customHeight="1">
      <c r="A422" s="5"/>
      <c r="B422" s="5"/>
      <c r="C422" s="5"/>
      <c r="D422" s="5"/>
      <c r="E422" s="5"/>
      <c r="F422" s="5"/>
    </row>
    <row r="423" ht="15.75" customHeight="1">
      <c r="A423" s="5"/>
      <c r="B423" s="5"/>
      <c r="C423" s="5"/>
      <c r="D423" s="5"/>
      <c r="E423" s="5"/>
      <c r="F423" s="5"/>
    </row>
    <row r="424" ht="15.75" customHeight="1">
      <c r="A424" s="5"/>
      <c r="B424" s="5"/>
      <c r="C424" s="5"/>
      <c r="D424" s="5"/>
      <c r="E424" s="5"/>
      <c r="F424" s="5"/>
    </row>
    <row r="425" ht="15.75" customHeight="1">
      <c r="A425" s="5"/>
      <c r="B425" s="5"/>
      <c r="C425" s="5"/>
      <c r="D425" s="5"/>
      <c r="E425" s="5"/>
      <c r="F425" s="5"/>
    </row>
    <row r="426" ht="15.75" customHeight="1">
      <c r="A426" s="5"/>
      <c r="B426" s="5"/>
      <c r="C426" s="5"/>
      <c r="D426" s="5"/>
      <c r="E426" s="5"/>
      <c r="F426" s="5"/>
    </row>
    <row r="427" ht="15.75" customHeight="1">
      <c r="A427" s="5"/>
      <c r="B427" s="5"/>
      <c r="C427" s="5"/>
      <c r="D427" s="5"/>
      <c r="E427" s="5"/>
      <c r="F427" s="5"/>
    </row>
    <row r="428" ht="15.75" customHeight="1">
      <c r="A428" s="5"/>
      <c r="B428" s="5"/>
      <c r="C428" s="5"/>
      <c r="D428" s="5"/>
      <c r="E428" s="5"/>
      <c r="F428" s="5"/>
    </row>
    <row r="429" ht="15.75" customHeight="1">
      <c r="A429" s="5"/>
      <c r="B429" s="5"/>
      <c r="C429" s="5"/>
      <c r="D429" s="5"/>
      <c r="E429" s="5"/>
      <c r="F429" s="5"/>
    </row>
    <row r="430" ht="15.75" customHeight="1">
      <c r="A430" s="5"/>
      <c r="B430" s="5"/>
      <c r="C430" s="5"/>
      <c r="D430" s="5"/>
      <c r="E430" s="5"/>
      <c r="F430" s="5"/>
    </row>
    <row r="431" ht="15.75" customHeight="1">
      <c r="A431" s="5"/>
      <c r="B431" s="5"/>
      <c r="C431" s="5"/>
      <c r="D431" s="5"/>
      <c r="E431" s="5"/>
      <c r="F431" s="5"/>
    </row>
    <row r="432" ht="15.75" customHeight="1">
      <c r="A432" s="5"/>
      <c r="B432" s="5"/>
      <c r="C432" s="5"/>
      <c r="D432" s="5"/>
      <c r="E432" s="5"/>
      <c r="F432" s="5"/>
    </row>
    <row r="433" ht="15.75" customHeight="1">
      <c r="A433" s="5"/>
      <c r="B433" s="5"/>
      <c r="C433" s="5"/>
      <c r="D433" s="5"/>
      <c r="E433" s="5"/>
      <c r="F433" s="5"/>
    </row>
    <row r="434" ht="15.75" customHeight="1">
      <c r="A434" s="5"/>
      <c r="B434" s="5"/>
      <c r="C434" s="5"/>
      <c r="D434" s="5"/>
      <c r="E434" s="5"/>
      <c r="F434" s="5"/>
    </row>
    <row r="435" ht="15.75" customHeight="1">
      <c r="A435" s="5"/>
      <c r="B435" s="5"/>
      <c r="C435" s="5"/>
      <c r="D435" s="5"/>
      <c r="E435" s="5"/>
      <c r="F435" s="5"/>
    </row>
    <row r="436" ht="15.75" customHeight="1">
      <c r="A436" s="5"/>
      <c r="B436" s="5"/>
      <c r="C436" s="5"/>
      <c r="D436" s="5"/>
      <c r="E436" s="5"/>
      <c r="F436" s="5"/>
    </row>
    <row r="437" ht="15.75" customHeight="1">
      <c r="A437" s="5"/>
      <c r="B437" s="5"/>
      <c r="C437" s="5"/>
      <c r="D437" s="5"/>
      <c r="E437" s="5"/>
      <c r="F437" s="5"/>
    </row>
    <row r="438" ht="15.75" customHeight="1">
      <c r="A438" s="5"/>
      <c r="B438" s="5"/>
      <c r="C438" s="5"/>
      <c r="D438" s="5"/>
      <c r="E438" s="5"/>
      <c r="F438" s="5"/>
    </row>
    <row r="439" ht="15.75" customHeight="1">
      <c r="A439" s="5"/>
      <c r="B439" s="5"/>
      <c r="C439" s="5"/>
      <c r="D439" s="5"/>
      <c r="E439" s="5"/>
      <c r="F439" s="5"/>
    </row>
    <row r="440" ht="15.75" customHeight="1">
      <c r="A440" s="5"/>
      <c r="B440" s="5"/>
      <c r="C440" s="5"/>
      <c r="D440" s="5"/>
      <c r="E440" s="5"/>
      <c r="F440" s="5"/>
    </row>
    <row r="441" ht="15.75" customHeight="1">
      <c r="A441" s="5"/>
      <c r="B441" s="5"/>
      <c r="C441" s="5"/>
      <c r="D441" s="5"/>
      <c r="E441" s="5"/>
      <c r="F441" s="5"/>
    </row>
    <row r="442" ht="15.75" customHeight="1">
      <c r="A442" s="5"/>
      <c r="B442" s="5"/>
      <c r="C442" s="5"/>
      <c r="D442" s="5"/>
      <c r="E442" s="5"/>
      <c r="F442" s="5"/>
    </row>
    <row r="443" ht="15.75" customHeight="1">
      <c r="A443" s="5"/>
      <c r="B443" s="5"/>
      <c r="C443" s="5"/>
      <c r="D443" s="5"/>
      <c r="E443" s="5"/>
      <c r="F443" s="5"/>
    </row>
    <row r="444" ht="15.75" customHeight="1">
      <c r="A444" s="5"/>
      <c r="B444" s="5"/>
      <c r="C444" s="5"/>
      <c r="D444" s="5"/>
      <c r="E444" s="5"/>
      <c r="F444" s="5"/>
    </row>
    <row r="445" ht="15.75" customHeight="1">
      <c r="A445" s="5"/>
      <c r="B445" s="5"/>
      <c r="C445" s="5"/>
      <c r="D445" s="5"/>
      <c r="E445" s="5"/>
      <c r="F445" s="5"/>
    </row>
    <row r="446" ht="15.75" customHeight="1">
      <c r="A446" s="5"/>
      <c r="B446" s="5"/>
      <c r="C446" s="5"/>
      <c r="D446" s="5"/>
      <c r="E446" s="5"/>
      <c r="F446" s="5"/>
    </row>
    <row r="447" ht="15.75" customHeight="1">
      <c r="A447" s="5"/>
      <c r="B447" s="5"/>
      <c r="C447" s="5"/>
      <c r="D447" s="5"/>
      <c r="E447" s="5"/>
      <c r="F447" s="5"/>
    </row>
    <row r="448" ht="15.75" customHeight="1">
      <c r="A448" s="5"/>
      <c r="B448" s="5"/>
      <c r="C448" s="5"/>
      <c r="D448" s="5"/>
      <c r="E448" s="5"/>
      <c r="F448" s="5"/>
    </row>
    <row r="449" ht="15.75" customHeight="1">
      <c r="A449" s="5"/>
      <c r="B449" s="5"/>
      <c r="C449" s="5"/>
      <c r="D449" s="5"/>
      <c r="E449" s="5"/>
      <c r="F449" s="5"/>
    </row>
    <row r="450" ht="15.75" customHeight="1">
      <c r="A450" s="5"/>
      <c r="B450" s="5"/>
      <c r="C450" s="5"/>
      <c r="D450" s="5"/>
      <c r="E450" s="5"/>
      <c r="F450" s="5"/>
    </row>
    <row r="451" ht="15.75" customHeight="1">
      <c r="A451" s="5"/>
      <c r="B451" s="5"/>
      <c r="C451" s="5"/>
      <c r="D451" s="5"/>
      <c r="E451" s="5"/>
      <c r="F451" s="5"/>
    </row>
    <row r="452" ht="15.75" customHeight="1">
      <c r="A452" s="5"/>
      <c r="B452" s="5"/>
      <c r="C452" s="5"/>
      <c r="D452" s="5"/>
      <c r="E452" s="5"/>
      <c r="F452" s="5"/>
    </row>
    <row r="453" ht="15.75" customHeight="1">
      <c r="A453" s="5"/>
      <c r="B453" s="5"/>
      <c r="C453" s="5"/>
      <c r="D453" s="5"/>
      <c r="E453" s="5"/>
      <c r="F453" s="5"/>
    </row>
    <row r="454" ht="15.75" customHeight="1">
      <c r="A454" s="5"/>
      <c r="B454" s="5"/>
      <c r="C454" s="5"/>
      <c r="D454" s="5"/>
      <c r="E454" s="5"/>
      <c r="F454" s="5"/>
    </row>
    <row r="455" ht="15.75" customHeight="1">
      <c r="A455" s="5"/>
      <c r="B455" s="5"/>
      <c r="C455" s="5"/>
      <c r="D455" s="5"/>
      <c r="E455" s="5"/>
      <c r="F455" s="5"/>
    </row>
    <row r="456" ht="15.75" customHeight="1">
      <c r="A456" s="5"/>
      <c r="B456" s="5"/>
      <c r="C456" s="5"/>
      <c r="D456" s="5"/>
      <c r="E456" s="5"/>
      <c r="F456" s="5"/>
    </row>
    <row r="457" ht="15.75" customHeight="1">
      <c r="A457" s="5"/>
      <c r="B457" s="5"/>
      <c r="C457" s="5"/>
      <c r="D457" s="5"/>
      <c r="E457" s="5"/>
      <c r="F457" s="5"/>
    </row>
    <row r="458" ht="15.75" customHeight="1">
      <c r="A458" s="5"/>
      <c r="B458" s="5"/>
      <c r="C458" s="5"/>
      <c r="D458" s="5"/>
      <c r="E458" s="5"/>
      <c r="F458" s="5"/>
    </row>
    <row r="459" ht="15.75" customHeight="1">
      <c r="A459" s="5"/>
      <c r="B459" s="5"/>
      <c r="C459" s="5"/>
      <c r="D459" s="5"/>
      <c r="E459" s="5"/>
      <c r="F459" s="5"/>
    </row>
    <row r="460" ht="15.75" customHeight="1">
      <c r="A460" s="5"/>
      <c r="B460" s="5"/>
      <c r="C460" s="5"/>
      <c r="D460" s="5"/>
      <c r="E460" s="5"/>
      <c r="F460" s="5"/>
    </row>
    <row r="461" ht="15.75" customHeight="1">
      <c r="A461" s="5"/>
      <c r="B461" s="5"/>
      <c r="C461" s="5"/>
      <c r="D461" s="5"/>
      <c r="E461" s="5"/>
      <c r="F461" s="5"/>
    </row>
    <row r="462" ht="15.75" customHeight="1">
      <c r="A462" s="5"/>
      <c r="B462" s="5"/>
      <c r="C462" s="5"/>
      <c r="D462" s="5"/>
      <c r="E462" s="5"/>
      <c r="F462" s="5"/>
    </row>
    <row r="463" ht="15.75" customHeight="1">
      <c r="A463" s="5"/>
      <c r="B463" s="5"/>
      <c r="C463" s="5"/>
      <c r="D463" s="5"/>
      <c r="E463" s="5"/>
      <c r="F463" s="5"/>
    </row>
    <row r="464" ht="15.75" customHeight="1">
      <c r="A464" s="5"/>
      <c r="B464" s="5"/>
      <c r="C464" s="5"/>
      <c r="D464" s="5"/>
      <c r="E464" s="5"/>
      <c r="F464" s="5"/>
    </row>
    <row r="465" ht="15.75" customHeight="1">
      <c r="A465" s="5"/>
      <c r="B465" s="5"/>
      <c r="C465" s="5"/>
      <c r="D465" s="5"/>
      <c r="E465" s="5"/>
      <c r="F465" s="5"/>
    </row>
    <row r="466" ht="15.75" customHeight="1">
      <c r="A466" s="5"/>
      <c r="B466" s="5"/>
      <c r="C466" s="5"/>
      <c r="D466" s="5"/>
      <c r="E466" s="5"/>
      <c r="F466" s="5"/>
    </row>
    <row r="467" ht="15.75" customHeight="1">
      <c r="A467" s="5"/>
      <c r="B467" s="5"/>
      <c r="C467" s="5"/>
      <c r="D467" s="5"/>
      <c r="E467" s="5"/>
      <c r="F467" s="5"/>
    </row>
    <row r="468" ht="15.75" customHeight="1">
      <c r="A468" s="5"/>
      <c r="B468" s="5"/>
      <c r="C468" s="5"/>
      <c r="D468" s="5"/>
      <c r="E468" s="5"/>
      <c r="F468" s="5"/>
    </row>
    <row r="469" ht="15.75" customHeight="1">
      <c r="A469" s="5"/>
      <c r="B469" s="5"/>
      <c r="C469" s="5"/>
      <c r="D469" s="5"/>
      <c r="E469" s="5"/>
      <c r="F469" s="5"/>
    </row>
    <row r="470" ht="15.75" customHeight="1">
      <c r="A470" s="5"/>
      <c r="B470" s="5"/>
      <c r="C470" s="5"/>
      <c r="D470" s="5"/>
      <c r="E470" s="5"/>
      <c r="F470" s="5"/>
    </row>
    <row r="471" ht="15.75" customHeight="1">
      <c r="A471" s="5"/>
      <c r="B471" s="5"/>
      <c r="C471" s="5"/>
      <c r="D471" s="5"/>
      <c r="E471" s="5"/>
      <c r="F471" s="5"/>
    </row>
    <row r="472" ht="15.75" customHeight="1">
      <c r="A472" s="5"/>
      <c r="B472" s="5"/>
      <c r="C472" s="5"/>
      <c r="D472" s="5"/>
      <c r="E472" s="5"/>
      <c r="F472" s="5"/>
    </row>
    <row r="473" ht="15.75" customHeight="1">
      <c r="A473" s="5"/>
      <c r="B473" s="5"/>
      <c r="C473" s="5"/>
      <c r="D473" s="5"/>
      <c r="E473" s="5"/>
      <c r="F473" s="5"/>
    </row>
    <row r="474" ht="15.75" customHeight="1">
      <c r="A474" s="5"/>
      <c r="B474" s="5"/>
      <c r="C474" s="5"/>
      <c r="D474" s="5"/>
      <c r="E474" s="5"/>
      <c r="F474" s="5"/>
    </row>
    <row r="475" ht="15.75" customHeight="1">
      <c r="A475" s="5"/>
      <c r="B475" s="5"/>
      <c r="C475" s="5"/>
      <c r="D475" s="5"/>
      <c r="E475" s="5"/>
      <c r="F475" s="5"/>
    </row>
    <row r="476" ht="15.75" customHeight="1">
      <c r="A476" s="5"/>
      <c r="B476" s="5"/>
      <c r="C476" s="5"/>
      <c r="D476" s="5"/>
      <c r="E476" s="5"/>
      <c r="F476" s="5"/>
    </row>
    <row r="477" ht="15.75" customHeight="1">
      <c r="A477" s="5"/>
      <c r="B477" s="5"/>
      <c r="C477" s="5"/>
      <c r="D477" s="5"/>
      <c r="E477" s="5"/>
      <c r="F477" s="5"/>
    </row>
    <row r="478" ht="15.75" customHeight="1">
      <c r="A478" s="5"/>
      <c r="B478" s="5"/>
      <c r="C478" s="5"/>
      <c r="D478" s="5"/>
      <c r="E478" s="5"/>
      <c r="F478" s="5"/>
    </row>
    <row r="479" ht="15.75" customHeight="1">
      <c r="A479" s="5"/>
      <c r="B479" s="5"/>
      <c r="C479" s="5"/>
      <c r="D479" s="5"/>
      <c r="E479" s="5"/>
      <c r="F479" s="5"/>
    </row>
    <row r="480" ht="15.75" customHeight="1">
      <c r="A480" s="5"/>
      <c r="B480" s="5"/>
      <c r="C480" s="5"/>
      <c r="D480" s="5"/>
      <c r="E480" s="5"/>
      <c r="F480" s="5"/>
    </row>
    <row r="481" ht="15.75" customHeight="1">
      <c r="A481" s="5"/>
      <c r="B481" s="5"/>
      <c r="C481" s="5"/>
      <c r="D481" s="5"/>
      <c r="E481" s="5"/>
      <c r="F481" s="5"/>
    </row>
    <row r="482" ht="15.75" customHeight="1">
      <c r="A482" s="5"/>
      <c r="B482" s="5"/>
      <c r="C482" s="5"/>
      <c r="D482" s="5"/>
      <c r="E482" s="5"/>
      <c r="F482" s="5"/>
    </row>
    <row r="483" ht="15.75" customHeight="1">
      <c r="A483" s="5"/>
      <c r="B483" s="5"/>
      <c r="C483" s="5"/>
      <c r="D483" s="5"/>
      <c r="E483" s="5"/>
      <c r="F483" s="5"/>
    </row>
    <row r="484" ht="15.75" customHeight="1">
      <c r="A484" s="5"/>
      <c r="B484" s="5"/>
      <c r="C484" s="5"/>
      <c r="D484" s="5"/>
      <c r="E484" s="5"/>
      <c r="F484" s="5"/>
    </row>
    <row r="485" ht="15.75" customHeight="1">
      <c r="A485" s="5"/>
      <c r="B485" s="5"/>
      <c r="C485" s="5"/>
      <c r="D485" s="5"/>
      <c r="E485" s="5"/>
      <c r="F485" s="5"/>
    </row>
    <row r="486" ht="15.75" customHeight="1">
      <c r="A486" s="5"/>
      <c r="B486" s="5"/>
      <c r="C486" s="5"/>
      <c r="D486" s="5"/>
      <c r="E486" s="5"/>
      <c r="F486" s="5"/>
    </row>
    <row r="487" ht="15.75" customHeight="1">
      <c r="A487" s="5"/>
      <c r="B487" s="5"/>
      <c r="C487" s="5"/>
      <c r="D487" s="5"/>
      <c r="E487" s="5"/>
      <c r="F487" s="5"/>
    </row>
    <row r="488" ht="15.75" customHeight="1">
      <c r="A488" s="5"/>
      <c r="B488" s="5"/>
      <c r="C488" s="5"/>
      <c r="D488" s="5"/>
      <c r="E488" s="5"/>
      <c r="F488" s="5"/>
    </row>
    <row r="489" ht="15.75" customHeight="1">
      <c r="A489" s="5"/>
      <c r="B489" s="5"/>
      <c r="C489" s="5"/>
      <c r="D489" s="5"/>
      <c r="E489" s="5"/>
      <c r="F489" s="5"/>
    </row>
    <row r="490" ht="15.75" customHeight="1">
      <c r="A490" s="5"/>
      <c r="B490" s="5"/>
      <c r="C490" s="5"/>
      <c r="D490" s="5"/>
      <c r="E490" s="5"/>
      <c r="F490" s="5"/>
    </row>
    <row r="491" ht="15.75" customHeight="1">
      <c r="A491" s="5"/>
      <c r="B491" s="5"/>
      <c r="C491" s="5"/>
      <c r="D491" s="5"/>
      <c r="E491" s="5"/>
      <c r="F491" s="5"/>
    </row>
    <row r="492" ht="15.75" customHeight="1">
      <c r="A492" s="5"/>
      <c r="B492" s="5"/>
      <c r="C492" s="5"/>
      <c r="D492" s="5"/>
      <c r="E492" s="5"/>
      <c r="F492" s="5"/>
    </row>
    <row r="493" ht="15.75" customHeight="1">
      <c r="A493" s="5"/>
      <c r="B493" s="5"/>
      <c r="C493" s="5"/>
      <c r="D493" s="5"/>
      <c r="E493" s="5"/>
      <c r="F493" s="5"/>
    </row>
    <row r="494" ht="15.75" customHeight="1">
      <c r="A494" s="5"/>
      <c r="B494" s="5"/>
      <c r="C494" s="5"/>
      <c r="D494" s="5"/>
      <c r="E494" s="5"/>
      <c r="F494" s="5"/>
    </row>
    <row r="495" ht="15.75" customHeight="1">
      <c r="A495" s="5"/>
      <c r="B495" s="5"/>
      <c r="C495" s="5"/>
      <c r="D495" s="5"/>
      <c r="E495" s="5"/>
      <c r="F495" s="5"/>
    </row>
    <row r="496" ht="15.75" customHeight="1">
      <c r="A496" s="5"/>
      <c r="B496" s="5"/>
      <c r="C496" s="5"/>
      <c r="D496" s="5"/>
      <c r="E496" s="5"/>
      <c r="F496" s="5"/>
    </row>
    <row r="497" ht="15.75" customHeight="1">
      <c r="A497" s="5"/>
      <c r="B497" s="5"/>
      <c r="C497" s="5"/>
      <c r="D497" s="5"/>
      <c r="E497" s="5"/>
      <c r="F497" s="5"/>
    </row>
    <row r="498" ht="15.75" customHeight="1">
      <c r="A498" s="5"/>
      <c r="B498" s="5"/>
      <c r="C498" s="5"/>
      <c r="D498" s="5"/>
      <c r="E498" s="5"/>
      <c r="F498" s="5"/>
    </row>
    <row r="499" ht="15.75" customHeight="1">
      <c r="A499" s="5"/>
      <c r="B499" s="5"/>
      <c r="C499" s="5"/>
      <c r="D499" s="5"/>
      <c r="E499" s="5"/>
      <c r="F499" s="5"/>
    </row>
    <row r="500" ht="15.75" customHeight="1">
      <c r="A500" s="5"/>
      <c r="B500" s="5"/>
      <c r="C500" s="5"/>
      <c r="D500" s="5"/>
      <c r="E500" s="5"/>
      <c r="F500" s="5"/>
    </row>
    <row r="501" ht="15.75" customHeight="1">
      <c r="A501" s="5"/>
      <c r="B501" s="5"/>
      <c r="C501" s="5"/>
      <c r="D501" s="5"/>
      <c r="E501" s="5"/>
      <c r="F501" s="5"/>
    </row>
    <row r="502" ht="15.75" customHeight="1">
      <c r="A502" s="5"/>
      <c r="B502" s="5"/>
      <c r="C502" s="5"/>
      <c r="D502" s="5"/>
      <c r="E502" s="5"/>
      <c r="F502" s="5"/>
    </row>
    <row r="503" ht="15.75" customHeight="1">
      <c r="A503" s="5"/>
      <c r="B503" s="5"/>
      <c r="C503" s="5"/>
      <c r="D503" s="5"/>
      <c r="E503" s="5"/>
      <c r="F503" s="5"/>
    </row>
    <row r="504" ht="15.75" customHeight="1">
      <c r="A504" s="5"/>
      <c r="B504" s="5"/>
      <c r="C504" s="5"/>
      <c r="D504" s="5"/>
      <c r="E504" s="5"/>
      <c r="F504" s="5"/>
    </row>
    <row r="505" ht="15.75" customHeight="1">
      <c r="A505" s="5"/>
      <c r="B505" s="5"/>
      <c r="C505" s="5"/>
      <c r="D505" s="5"/>
      <c r="E505" s="5"/>
      <c r="F505" s="5"/>
    </row>
    <row r="506" ht="15.75" customHeight="1">
      <c r="A506" s="5"/>
      <c r="B506" s="5"/>
      <c r="C506" s="5"/>
      <c r="D506" s="5"/>
      <c r="E506" s="5"/>
      <c r="F506" s="5"/>
    </row>
    <row r="507" ht="15.75" customHeight="1">
      <c r="A507" s="5"/>
      <c r="B507" s="5"/>
      <c r="C507" s="5"/>
      <c r="D507" s="5"/>
      <c r="E507" s="5"/>
      <c r="F507" s="5"/>
    </row>
    <row r="508" ht="15.75" customHeight="1">
      <c r="A508" s="5"/>
      <c r="B508" s="5"/>
      <c r="C508" s="5"/>
      <c r="D508" s="5"/>
      <c r="E508" s="5"/>
      <c r="F508" s="5"/>
    </row>
    <row r="509" ht="15.75" customHeight="1">
      <c r="A509" s="5"/>
      <c r="B509" s="5"/>
      <c r="C509" s="5"/>
      <c r="D509" s="5"/>
      <c r="E509" s="5"/>
      <c r="F509" s="5"/>
    </row>
    <row r="510" ht="15.75" customHeight="1">
      <c r="A510" s="5"/>
      <c r="B510" s="5"/>
      <c r="C510" s="5"/>
      <c r="D510" s="5"/>
      <c r="E510" s="5"/>
      <c r="F510" s="5"/>
    </row>
    <row r="511" ht="15.75" customHeight="1">
      <c r="A511" s="5"/>
      <c r="B511" s="5"/>
      <c r="C511" s="5"/>
      <c r="D511" s="5"/>
      <c r="E511" s="5"/>
      <c r="F511" s="5"/>
    </row>
    <row r="512" ht="15.75" customHeight="1">
      <c r="A512" s="5"/>
      <c r="B512" s="5"/>
      <c r="C512" s="5"/>
      <c r="D512" s="5"/>
      <c r="E512" s="5"/>
      <c r="F512" s="5"/>
    </row>
    <row r="513" ht="15.75" customHeight="1">
      <c r="A513" s="5"/>
      <c r="B513" s="5"/>
      <c r="C513" s="5"/>
      <c r="D513" s="5"/>
      <c r="E513" s="5"/>
      <c r="F513" s="5"/>
    </row>
    <row r="514" ht="15.75" customHeight="1">
      <c r="A514" s="5"/>
      <c r="B514" s="5"/>
      <c r="C514" s="5"/>
      <c r="D514" s="5"/>
      <c r="E514" s="5"/>
      <c r="F514" s="5"/>
    </row>
    <row r="515" ht="15.75" customHeight="1">
      <c r="A515" s="5"/>
      <c r="B515" s="5"/>
      <c r="C515" s="5"/>
      <c r="D515" s="5"/>
      <c r="E515" s="5"/>
      <c r="F515" s="5"/>
    </row>
    <row r="516" ht="15.75" customHeight="1">
      <c r="A516" s="5"/>
      <c r="B516" s="5"/>
      <c r="C516" s="5"/>
      <c r="D516" s="5"/>
      <c r="E516" s="5"/>
      <c r="F516" s="5"/>
    </row>
    <row r="517" ht="15.75" customHeight="1">
      <c r="A517" s="5"/>
      <c r="B517" s="5"/>
      <c r="C517" s="5"/>
      <c r="D517" s="5"/>
      <c r="E517" s="5"/>
      <c r="F517" s="5"/>
    </row>
    <row r="518" ht="15.75" customHeight="1">
      <c r="A518" s="5"/>
      <c r="B518" s="5"/>
      <c r="C518" s="5"/>
      <c r="D518" s="5"/>
      <c r="E518" s="5"/>
      <c r="F518" s="5"/>
    </row>
    <row r="519" ht="15.75" customHeight="1">
      <c r="A519" s="5"/>
      <c r="B519" s="5"/>
      <c r="C519" s="5"/>
      <c r="D519" s="5"/>
      <c r="E519" s="5"/>
      <c r="F519" s="5"/>
    </row>
    <row r="520" ht="15.75" customHeight="1">
      <c r="A520" s="5"/>
      <c r="B520" s="5"/>
      <c r="C520" s="5"/>
      <c r="D520" s="5"/>
      <c r="E520" s="5"/>
      <c r="F520" s="5"/>
    </row>
    <row r="521" ht="15.75" customHeight="1">
      <c r="A521" s="5"/>
      <c r="B521" s="5"/>
      <c r="C521" s="5"/>
      <c r="D521" s="5"/>
      <c r="E521" s="5"/>
      <c r="F521" s="5"/>
    </row>
    <row r="522" ht="15.75" customHeight="1">
      <c r="A522" s="5"/>
      <c r="B522" s="5"/>
      <c r="C522" s="5"/>
      <c r="D522" s="5"/>
      <c r="E522" s="5"/>
      <c r="F522" s="5"/>
    </row>
    <row r="523" ht="15.75" customHeight="1">
      <c r="A523" s="5"/>
      <c r="B523" s="5"/>
      <c r="C523" s="5"/>
      <c r="D523" s="5"/>
      <c r="E523" s="5"/>
      <c r="F523" s="5"/>
    </row>
    <row r="524" ht="15.75" customHeight="1">
      <c r="A524" s="5"/>
      <c r="B524" s="5"/>
      <c r="C524" s="5"/>
      <c r="D524" s="5"/>
      <c r="E524" s="5"/>
      <c r="F524" s="5"/>
    </row>
    <row r="525" ht="15.75" customHeight="1">
      <c r="A525" s="5"/>
      <c r="B525" s="5"/>
      <c r="C525" s="5"/>
      <c r="D525" s="5"/>
      <c r="E525" s="5"/>
      <c r="F525" s="5"/>
    </row>
    <row r="526" ht="15.75" customHeight="1">
      <c r="A526" s="5"/>
      <c r="B526" s="5"/>
      <c r="C526" s="5"/>
      <c r="D526" s="5"/>
      <c r="E526" s="5"/>
      <c r="F526" s="5"/>
    </row>
    <row r="527" ht="15.75" customHeight="1">
      <c r="A527" s="5"/>
      <c r="B527" s="5"/>
      <c r="C527" s="5"/>
      <c r="D527" s="5"/>
      <c r="E527" s="5"/>
      <c r="F527" s="5"/>
    </row>
    <row r="528" ht="15.75" customHeight="1">
      <c r="A528" s="5"/>
      <c r="B528" s="5"/>
      <c r="C528" s="5"/>
      <c r="D528" s="5"/>
      <c r="E528" s="5"/>
      <c r="F528" s="5"/>
    </row>
    <row r="529" ht="15.75" customHeight="1">
      <c r="A529" s="5"/>
      <c r="B529" s="5"/>
      <c r="C529" s="5"/>
      <c r="D529" s="5"/>
      <c r="E529" s="5"/>
      <c r="F529" s="5"/>
    </row>
    <row r="530" ht="15.75" customHeight="1">
      <c r="A530" s="5"/>
      <c r="B530" s="5"/>
      <c r="C530" s="5"/>
      <c r="D530" s="5"/>
      <c r="E530" s="5"/>
      <c r="F530" s="5"/>
    </row>
    <row r="531" ht="15.75" customHeight="1">
      <c r="A531" s="5"/>
      <c r="B531" s="5"/>
      <c r="C531" s="5"/>
      <c r="D531" s="5"/>
      <c r="E531" s="5"/>
      <c r="F531" s="5"/>
    </row>
    <row r="532" ht="15.75" customHeight="1">
      <c r="A532" s="5"/>
      <c r="B532" s="5"/>
      <c r="C532" s="5"/>
      <c r="D532" s="5"/>
      <c r="E532" s="5"/>
      <c r="F532" s="5"/>
    </row>
    <row r="533" ht="15.75" customHeight="1">
      <c r="A533" s="5"/>
      <c r="B533" s="5"/>
      <c r="C533" s="5"/>
      <c r="D533" s="5"/>
      <c r="E533" s="5"/>
      <c r="F533" s="5"/>
    </row>
    <row r="534" ht="15.75" customHeight="1">
      <c r="A534" s="5"/>
      <c r="B534" s="5"/>
      <c r="C534" s="5"/>
      <c r="D534" s="5"/>
      <c r="E534" s="5"/>
      <c r="F534" s="5"/>
    </row>
    <row r="535" ht="15.75" customHeight="1">
      <c r="A535" s="5"/>
      <c r="B535" s="5"/>
      <c r="C535" s="5"/>
      <c r="D535" s="5"/>
      <c r="E535" s="5"/>
      <c r="F535" s="5"/>
    </row>
    <row r="536" ht="15.75" customHeight="1">
      <c r="A536" s="5"/>
      <c r="B536" s="5"/>
      <c r="C536" s="5"/>
      <c r="D536" s="5"/>
      <c r="E536" s="5"/>
      <c r="F536" s="5"/>
    </row>
    <row r="537" ht="15.75" customHeight="1">
      <c r="A537" s="5"/>
      <c r="B537" s="5"/>
      <c r="C537" s="5"/>
      <c r="D537" s="5"/>
      <c r="E537" s="5"/>
      <c r="F537" s="5"/>
    </row>
    <row r="538" ht="15.75" customHeight="1">
      <c r="A538" s="5"/>
      <c r="B538" s="5"/>
      <c r="C538" s="5"/>
      <c r="D538" s="5"/>
      <c r="E538" s="5"/>
      <c r="F538" s="5"/>
    </row>
    <row r="539" ht="15.75" customHeight="1">
      <c r="A539" s="5"/>
      <c r="B539" s="5"/>
      <c r="C539" s="5"/>
      <c r="D539" s="5"/>
      <c r="E539" s="5"/>
      <c r="F539" s="5"/>
    </row>
    <row r="540" ht="15.75" customHeight="1">
      <c r="A540" s="5"/>
      <c r="B540" s="5"/>
      <c r="C540" s="5"/>
      <c r="D540" s="5"/>
      <c r="E540" s="5"/>
      <c r="F540" s="5"/>
    </row>
    <row r="541" ht="15.75" customHeight="1">
      <c r="A541" s="5"/>
      <c r="B541" s="5"/>
      <c r="C541" s="5"/>
      <c r="D541" s="5"/>
      <c r="E541" s="5"/>
      <c r="F541" s="5"/>
    </row>
    <row r="542" ht="15.75" customHeight="1">
      <c r="A542" s="5"/>
      <c r="B542" s="5"/>
      <c r="C542" s="5"/>
      <c r="D542" s="5"/>
      <c r="E542" s="5"/>
      <c r="F542" s="5"/>
    </row>
    <row r="543" ht="15.75" customHeight="1">
      <c r="A543" s="5"/>
      <c r="B543" s="5"/>
      <c r="C543" s="5"/>
      <c r="D543" s="5"/>
      <c r="E543" s="5"/>
      <c r="F543" s="5"/>
    </row>
    <row r="544" ht="15.75" customHeight="1">
      <c r="A544" s="5"/>
      <c r="B544" s="5"/>
      <c r="C544" s="5"/>
      <c r="D544" s="5"/>
      <c r="E544" s="5"/>
      <c r="F544" s="5"/>
    </row>
    <row r="545" ht="15.75" customHeight="1">
      <c r="A545" s="5"/>
      <c r="B545" s="5"/>
      <c r="C545" s="5"/>
      <c r="D545" s="5"/>
      <c r="E545" s="5"/>
      <c r="F545" s="5"/>
    </row>
    <row r="546" ht="15.75" customHeight="1">
      <c r="A546" s="5"/>
      <c r="B546" s="5"/>
      <c r="C546" s="5"/>
      <c r="D546" s="5"/>
      <c r="E546" s="5"/>
      <c r="F546" s="5"/>
    </row>
    <row r="547" ht="15.75" customHeight="1">
      <c r="A547" s="5"/>
      <c r="B547" s="5"/>
      <c r="C547" s="5"/>
      <c r="D547" s="5"/>
      <c r="E547" s="5"/>
      <c r="F547" s="5"/>
    </row>
    <row r="548" ht="15.75" customHeight="1">
      <c r="A548" s="5"/>
      <c r="B548" s="5"/>
      <c r="C548" s="5"/>
      <c r="D548" s="5"/>
      <c r="E548" s="5"/>
      <c r="F548" s="5"/>
    </row>
    <row r="549" ht="15.75" customHeight="1">
      <c r="A549" s="5"/>
      <c r="B549" s="5"/>
      <c r="C549" s="5"/>
      <c r="D549" s="5"/>
      <c r="E549" s="5"/>
      <c r="F549" s="5"/>
    </row>
    <row r="550" ht="15.75" customHeight="1">
      <c r="A550" s="5"/>
      <c r="B550" s="5"/>
      <c r="C550" s="5"/>
      <c r="D550" s="5"/>
      <c r="E550" s="5"/>
      <c r="F550" s="5"/>
    </row>
    <row r="551" ht="15.75" customHeight="1">
      <c r="A551" s="5"/>
      <c r="B551" s="5"/>
      <c r="C551" s="5"/>
      <c r="D551" s="5"/>
      <c r="E551" s="5"/>
      <c r="F551" s="5"/>
    </row>
    <row r="552" ht="15.75" customHeight="1">
      <c r="A552" s="5"/>
      <c r="B552" s="5"/>
      <c r="C552" s="5"/>
      <c r="D552" s="5"/>
      <c r="E552" s="5"/>
      <c r="F552" s="5"/>
    </row>
    <row r="553" ht="15.75" customHeight="1">
      <c r="A553" s="5"/>
      <c r="B553" s="5"/>
      <c r="C553" s="5"/>
      <c r="D553" s="5"/>
      <c r="E553" s="5"/>
      <c r="F553" s="5"/>
    </row>
    <row r="554" ht="15.75" customHeight="1">
      <c r="A554" s="5"/>
      <c r="B554" s="5"/>
      <c r="C554" s="5"/>
      <c r="D554" s="5"/>
      <c r="E554" s="5"/>
      <c r="F554" s="5"/>
    </row>
    <row r="555" ht="15.75" customHeight="1">
      <c r="A555" s="5"/>
      <c r="B555" s="5"/>
      <c r="C555" s="5"/>
      <c r="D555" s="5"/>
      <c r="E555" s="5"/>
      <c r="F555" s="5"/>
    </row>
    <row r="556" ht="15.75" customHeight="1">
      <c r="A556" s="5"/>
      <c r="B556" s="5"/>
      <c r="C556" s="5"/>
      <c r="D556" s="5"/>
      <c r="E556" s="5"/>
      <c r="F556" s="5"/>
    </row>
    <row r="557" ht="15.75" customHeight="1">
      <c r="A557" s="5"/>
      <c r="B557" s="5"/>
      <c r="C557" s="5"/>
      <c r="D557" s="5"/>
      <c r="E557" s="5"/>
      <c r="F557" s="5"/>
    </row>
    <row r="558" ht="15.75" customHeight="1">
      <c r="A558" s="5"/>
      <c r="B558" s="5"/>
      <c r="C558" s="5"/>
      <c r="D558" s="5"/>
      <c r="E558" s="5"/>
      <c r="F558" s="5"/>
    </row>
    <row r="559" ht="15.75" customHeight="1">
      <c r="A559" s="5"/>
      <c r="B559" s="5"/>
      <c r="C559" s="5"/>
      <c r="D559" s="5"/>
      <c r="E559" s="5"/>
      <c r="F559" s="5"/>
    </row>
    <row r="560" ht="15.75" customHeight="1">
      <c r="A560" s="5"/>
      <c r="B560" s="5"/>
      <c r="C560" s="5"/>
      <c r="D560" s="5"/>
      <c r="E560" s="5"/>
      <c r="F560" s="5"/>
    </row>
    <row r="561" ht="15.75" customHeight="1">
      <c r="A561" s="5"/>
      <c r="B561" s="5"/>
      <c r="C561" s="5"/>
      <c r="D561" s="5"/>
      <c r="E561" s="5"/>
      <c r="F561" s="5"/>
    </row>
    <row r="562" ht="15.75" customHeight="1">
      <c r="A562" s="5"/>
      <c r="B562" s="5"/>
      <c r="C562" s="5"/>
      <c r="D562" s="5"/>
      <c r="E562" s="5"/>
      <c r="F562" s="5"/>
    </row>
    <row r="563" ht="15.75" customHeight="1">
      <c r="A563" s="5"/>
      <c r="B563" s="5"/>
      <c r="C563" s="5"/>
      <c r="D563" s="5"/>
      <c r="E563" s="5"/>
      <c r="F563" s="5"/>
    </row>
    <row r="564" ht="15.75" customHeight="1">
      <c r="A564" s="5"/>
      <c r="B564" s="5"/>
      <c r="C564" s="5"/>
      <c r="D564" s="5"/>
      <c r="E564" s="5"/>
      <c r="F564" s="5"/>
    </row>
    <row r="565" ht="15.75" customHeight="1">
      <c r="A565" s="5"/>
      <c r="B565" s="5"/>
      <c r="C565" s="5"/>
      <c r="D565" s="5"/>
      <c r="E565" s="5"/>
      <c r="F565" s="5"/>
    </row>
    <row r="566" ht="15.75" customHeight="1">
      <c r="A566" s="5"/>
      <c r="B566" s="5"/>
      <c r="C566" s="5"/>
      <c r="D566" s="5"/>
      <c r="E566" s="5"/>
      <c r="F566" s="5"/>
    </row>
    <row r="567" ht="15.75" customHeight="1">
      <c r="A567" s="5"/>
      <c r="B567" s="5"/>
      <c r="C567" s="5"/>
      <c r="D567" s="5"/>
      <c r="E567" s="5"/>
      <c r="F567" s="5"/>
    </row>
    <row r="568" ht="15.75" customHeight="1">
      <c r="A568" s="5"/>
      <c r="B568" s="5"/>
      <c r="C568" s="5"/>
      <c r="D568" s="5"/>
      <c r="E568" s="5"/>
      <c r="F568" s="5"/>
    </row>
    <row r="569" ht="15.75" customHeight="1">
      <c r="A569" s="5"/>
      <c r="B569" s="5"/>
      <c r="C569" s="5"/>
      <c r="D569" s="5"/>
      <c r="E569" s="5"/>
      <c r="F569" s="5"/>
    </row>
    <row r="570" ht="15.75" customHeight="1">
      <c r="A570" s="5"/>
      <c r="B570" s="5"/>
      <c r="C570" s="5"/>
      <c r="D570" s="5"/>
      <c r="E570" s="5"/>
      <c r="F570" s="5"/>
    </row>
    <row r="571" ht="15.75" customHeight="1">
      <c r="A571" s="5"/>
      <c r="B571" s="5"/>
      <c r="C571" s="5"/>
      <c r="D571" s="5"/>
      <c r="E571" s="5"/>
      <c r="F571" s="5"/>
    </row>
    <row r="572" ht="15.75" customHeight="1">
      <c r="A572" s="5"/>
      <c r="B572" s="5"/>
      <c r="C572" s="5"/>
      <c r="D572" s="5"/>
      <c r="E572" s="5"/>
      <c r="F572" s="5"/>
    </row>
    <row r="573" ht="15.75" customHeight="1">
      <c r="A573" s="5"/>
      <c r="B573" s="5"/>
      <c r="C573" s="5"/>
      <c r="D573" s="5"/>
      <c r="E573" s="5"/>
      <c r="F573" s="5"/>
    </row>
    <row r="574" ht="15.75" customHeight="1">
      <c r="A574" s="5"/>
      <c r="B574" s="5"/>
      <c r="C574" s="5"/>
      <c r="D574" s="5"/>
      <c r="E574" s="5"/>
      <c r="F574" s="5"/>
    </row>
    <row r="575" ht="15.75" customHeight="1">
      <c r="A575" s="5"/>
      <c r="B575" s="5"/>
      <c r="C575" s="5"/>
      <c r="D575" s="5"/>
      <c r="E575" s="5"/>
      <c r="F575" s="5"/>
    </row>
    <row r="576" ht="15.75" customHeight="1">
      <c r="A576" s="5"/>
      <c r="B576" s="5"/>
      <c r="C576" s="5"/>
      <c r="D576" s="5"/>
      <c r="E576" s="5"/>
      <c r="F576" s="5"/>
    </row>
    <row r="577" ht="15.75" customHeight="1">
      <c r="A577" s="5"/>
      <c r="B577" s="5"/>
      <c r="C577" s="5"/>
      <c r="D577" s="5"/>
      <c r="E577" s="5"/>
      <c r="F577" s="5"/>
    </row>
    <row r="578" ht="15.75" customHeight="1">
      <c r="A578" s="5"/>
      <c r="B578" s="5"/>
      <c r="C578" s="5"/>
      <c r="D578" s="5"/>
      <c r="E578" s="5"/>
      <c r="F578" s="5"/>
    </row>
    <row r="579" ht="15.75" customHeight="1">
      <c r="A579" s="5"/>
      <c r="B579" s="5"/>
      <c r="C579" s="5"/>
      <c r="D579" s="5"/>
      <c r="E579" s="5"/>
      <c r="F579" s="5"/>
    </row>
    <row r="580" ht="15.75" customHeight="1">
      <c r="A580" s="5"/>
      <c r="B580" s="5"/>
      <c r="C580" s="5"/>
      <c r="D580" s="5"/>
      <c r="E580" s="5"/>
      <c r="F580" s="5"/>
    </row>
    <row r="581" ht="15.75" customHeight="1">
      <c r="A581" s="5"/>
      <c r="B581" s="5"/>
      <c r="C581" s="5"/>
      <c r="D581" s="5"/>
      <c r="E581" s="5"/>
      <c r="F581" s="5"/>
    </row>
    <row r="582" ht="15.75" customHeight="1">
      <c r="A582" s="5"/>
      <c r="B582" s="5"/>
      <c r="C582" s="5"/>
      <c r="D582" s="5"/>
      <c r="E582" s="5"/>
      <c r="F582" s="5"/>
    </row>
    <row r="583" ht="15.75" customHeight="1">
      <c r="A583" s="5"/>
      <c r="B583" s="5"/>
      <c r="C583" s="5"/>
      <c r="D583" s="5"/>
      <c r="E583" s="5"/>
      <c r="F583" s="5"/>
    </row>
    <row r="584" ht="15.75" customHeight="1">
      <c r="A584" s="5"/>
      <c r="B584" s="5"/>
      <c r="C584" s="5"/>
      <c r="D584" s="5"/>
      <c r="E584" s="5"/>
      <c r="F584" s="5"/>
    </row>
    <row r="585" ht="15.75" customHeight="1">
      <c r="A585" s="5"/>
      <c r="B585" s="5"/>
      <c r="C585" s="5"/>
      <c r="D585" s="5"/>
      <c r="E585" s="5"/>
      <c r="F585" s="5"/>
    </row>
    <row r="586" ht="15.75" customHeight="1">
      <c r="A586" s="5"/>
      <c r="B586" s="5"/>
      <c r="C586" s="5"/>
      <c r="D586" s="5"/>
      <c r="E586" s="5"/>
      <c r="F586" s="5"/>
    </row>
    <row r="587" ht="15.75" customHeight="1">
      <c r="A587" s="5"/>
      <c r="B587" s="5"/>
      <c r="C587" s="5"/>
      <c r="D587" s="5"/>
      <c r="E587" s="5"/>
      <c r="F587" s="5"/>
    </row>
    <row r="588" ht="15.75" customHeight="1">
      <c r="A588" s="5"/>
      <c r="B588" s="5"/>
      <c r="C588" s="5"/>
      <c r="D588" s="5"/>
      <c r="E588" s="5"/>
      <c r="F588" s="5"/>
    </row>
    <row r="589" ht="15.75" customHeight="1">
      <c r="A589" s="5"/>
      <c r="B589" s="5"/>
      <c r="C589" s="5"/>
      <c r="D589" s="5"/>
      <c r="E589" s="5"/>
      <c r="F589" s="5"/>
    </row>
    <row r="590" ht="15.75" customHeight="1">
      <c r="A590" s="5"/>
      <c r="B590" s="5"/>
      <c r="C590" s="5"/>
      <c r="D590" s="5"/>
      <c r="E590" s="5"/>
      <c r="F590" s="5"/>
    </row>
    <row r="591" ht="15.75" customHeight="1">
      <c r="A591" s="5"/>
      <c r="B591" s="5"/>
      <c r="C591" s="5"/>
      <c r="D591" s="5"/>
      <c r="E591" s="5"/>
      <c r="F591" s="5"/>
    </row>
    <row r="592" ht="15.75" customHeight="1">
      <c r="A592" s="5"/>
      <c r="B592" s="5"/>
      <c r="C592" s="5"/>
      <c r="D592" s="5"/>
      <c r="E592" s="5"/>
      <c r="F592" s="5"/>
    </row>
    <row r="593" ht="15.75" customHeight="1">
      <c r="A593" s="5"/>
      <c r="B593" s="5"/>
      <c r="C593" s="5"/>
      <c r="D593" s="5"/>
      <c r="E593" s="5"/>
      <c r="F593" s="5"/>
    </row>
    <row r="594" ht="15.75" customHeight="1">
      <c r="A594" s="5"/>
      <c r="B594" s="5"/>
      <c r="C594" s="5"/>
      <c r="D594" s="5"/>
      <c r="E594" s="5"/>
      <c r="F594" s="5"/>
    </row>
    <row r="595" ht="15.75" customHeight="1">
      <c r="A595" s="5"/>
      <c r="B595" s="5"/>
      <c r="C595" s="5"/>
      <c r="D595" s="5"/>
      <c r="E595" s="5"/>
      <c r="F595" s="5"/>
    </row>
    <row r="596" ht="15.75" customHeight="1">
      <c r="A596" s="5"/>
      <c r="B596" s="5"/>
      <c r="C596" s="5"/>
      <c r="D596" s="5"/>
      <c r="E596" s="5"/>
      <c r="F596" s="5"/>
    </row>
    <row r="597" ht="15.75" customHeight="1">
      <c r="A597" s="5"/>
      <c r="B597" s="5"/>
      <c r="C597" s="5"/>
      <c r="D597" s="5"/>
      <c r="E597" s="5"/>
      <c r="F597" s="5"/>
    </row>
    <row r="598" ht="15.75" customHeight="1">
      <c r="A598" s="5"/>
      <c r="B598" s="5"/>
      <c r="C598" s="5"/>
      <c r="D598" s="5"/>
      <c r="E598" s="5"/>
      <c r="F598" s="5"/>
    </row>
    <row r="599" ht="15.75" customHeight="1">
      <c r="A599" s="5"/>
      <c r="B599" s="5"/>
      <c r="C599" s="5"/>
      <c r="D599" s="5"/>
      <c r="E599" s="5"/>
      <c r="F599" s="5"/>
    </row>
    <row r="600" ht="15.75" customHeight="1">
      <c r="A600" s="5"/>
      <c r="B600" s="5"/>
      <c r="C600" s="5"/>
      <c r="D600" s="5"/>
      <c r="E600" s="5"/>
      <c r="F600" s="5"/>
    </row>
    <row r="601" ht="15.75" customHeight="1">
      <c r="A601" s="5"/>
      <c r="B601" s="5"/>
      <c r="C601" s="5"/>
      <c r="D601" s="5"/>
      <c r="E601" s="5"/>
      <c r="F601" s="5"/>
    </row>
    <row r="602" ht="15.75" customHeight="1">
      <c r="A602" s="5"/>
      <c r="B602" s="5"/>
      <c r="C602" s="5"/>
      <c r="D602" s="5"/>
      <c r="E602" s="5"/>
      <c r="F602" s="5"/>
    </row>
    <row r="603" ht="15.75" customHeight="1">
      <c r="A603" s="5"/>
      <c r="B603" s="5"/>
      <c r="C603" s="5"/>
      <c r="D603" s="5"/>
      <c r="E603" s="5"/>
      <c r="F603" s="5"/>
    </row>
    <row r="604" ht="15.75" customHeight="1">
      <c r="A604" s="5"/>
      <c r="B604" s="5"/>
      <c r="C604" s="5"/>
      <c r="D604" s="5"/>
      <c r="E604" s="5"/>
      <c r="F604" s="5"/>
    </row>
    <row r="605" ht="15.75" customHeight="1">
      <c r="A605" s="5"/>
      <c r="B605" s="5"/>
      <c r="C605" s="5"/>
      <c r="D605" s="5"/>
      <c r="E605" s="5"/>
      <c r="F605" s="5"/>
    </row>
    <row r="606" ht="15.75" customHeight="1">
      <c r="A606" s="5"/>
      <c r="B606" s="5"/>
      <c r="C606" s="5"/>
      <c r="D606" s="5"/>
      <c r="E606" s="5"/>
      <c r="F606" s="5"/>
    </row>
    <row r="607" ht="15.75" customHeight="1">
      <c r="A607" s="5"/>
      <c r="B607" s="5"/>
      <c r="C607" s="5"/>
      <c r="D607" s="5"/>
      <c r="E607" s="5"/>
      <c r="F607" s="5"/>
    </row>
    <row r="608" ht="15.75" customHeight="1">
      <c r="A608" s="5"/>
      <c r="B608" s="5"/>
      <c r="C608" s="5"/>
      <c r="D608" s="5"/>
      <c r="E608" s="5"/>
      <c r="F608" s="5"/>
    </row>
    <row r="609" ht="15.75" customHeight="1">
      <c r="A609" s="5"/>
      <c r="B609" s="5"/>
      <c r="C609" s="5"/>
      <c r="D609" s="5"/>
      <c r="E609" s="5"/>
      <c r="F609" s="5"/>
    </row>
    <row r="610" ht="15.75" customHeight="1">
      <c r="A610" s="5"/>
      <c r="B610" s="5"/>
      <c r="C610" s="5"/>
      <c r="D610" s="5"/>
      <c r="E610" s="5"/>
      <c r="F610" s="5"/>
    </row>
    <row r="611" ht="15.75" customHeight="1">
      <c r="A611" s="5"/>
      <c r="B611" s="5"/>
      <c r="C611" s="5"/>
      <c r="D611" s="5"/>
      <c r="E611" s="5"/>
      <c r="F611" s="5"/>
    </row>
    <row r="612" ht="15.75" customHeight="1">
      <c r="A612" s="5"/>
      <c r="B612" s="5"/>
      <c r="C612" s="5"/>
      <c r="D612" s="5"/>
      <c r="E612" s="5"/>
      <c r="F612" s="5"/>
    </row>
    <row r="613" ht="15.75" customHeight="1">
      <c r="A613" s="5"/>
      <c r="B613" s="5"/>
      <c r="C613" s="5"/>
      <c r="D613" s="5"/>
      <c r="E613" s="5"/>
      <c r="F613" s="5"/>
    </row>
    <row r="614" ht="15.75" customHeight="1">
      <c r="A614" s="5"/>
      <c r="B614" s="5"/>
      <c r="C614" s="5"/>
      <c r="D614" s="5"/>
      <c r="E614" s="5"/>
      <c r="F614" s="5"/>
    </row>
    <row r="615" ht="15.75" customHeight="1">
      <c r="A615" s="5"/>
      <c r="B615" s="5"/>
      <c r="C615" s="5"/>
      <c r="D615" s="5"/>
      <c r="E615" s="5"/>
      <c r="F615" s="5"/>
    </row>
    <row r="616" ht="15.75" customHeight="1">
      <c r="A616" s="5"/>
      <c r="B616" s="5"/>
      <c r="C616" s="5"/>
      <c r="D616" s="5"/>
      <c r="E616" s="5"/>
      <c r="F616" s="5"/>
    </row>
    <row r="617" ht="15.75" customHeight="1">
      <c r="A617" s="5"/>
      <c r="B617" s="5"/>
      <c r="C617" s="5"/>
      <c r="D617" s="5"/>
      <c r="E617" s="5"/>
      <c r="F617" s="5"/>
    </row>
    <row r="618" ht="15.75" customHeight="1">
      <c r="A618" s="5"/>
      <c r="B618" s="5"/>
      <c r="C618" s="5"/>
      <c r="D618" s="5"/>
      <c r="E618" s="5"/>
      <c r="F618" s="5"/>
    </row>
    <row r="619" ht="15.75" customHeight="1">
      <c r="A619" s="5"/>
      <c r="B619" s="5"/>
      <c r="C619" s="5"/>
      <c r="D619" s="5"/>
      <c r="E619" s="5"/>
      <c r="F619" s="5"/>
    </row>
    <row r="620" ht="15.75" customHeight="1">
      <c r="A620" s="5"/>
      <c r="B620" s="5"/>
      <c r="C620" s="5"/>
      <c r="D620" s="5"/>
      <c r="E620" s="5"/>
      <c r="F620" s="5"/>
    </row>
    <row r="621" ht="15.75" customHeight="1">
      <c r="A621" s="5"/>
      <c r="B621" s="5"/>
      <c r="C621" s="5"/>
      <c r="D621" s="5"/>
      <c r="E621" s="5"/>
      <c r="F621" s="5"/>
    </row>
    <row r="622" ht="15.75" customHeight="1">
      <c r="A622" s="5"/>
      <c r="B622" s="5"/>
      <c r="C622" s="5"/>
      <c r="D622" s="5"/>
      <c r="E622" s="5"/>
      <c r="F622" s="5"/>
    </row>
    <row r="623" ht="15.75" customHeight="1">
      <c r="A623" s="5"/>
      <c r="B623" s="5"/>
      <c r="C623" s="5"/>
      <c r="D623" s="5"/>
      <c r="E623" s="5"/>
      <c r="F623" s="5"/>
    </row>
    <row r="624" ht="15.75" customHeight="1">
      <c r="A624" s="5"/>
      <c r="B624" s="5"/>
      <c r="C624" s="5"/>
      <c r="D624" s="5"/>
      <c r="E624" s="5"/>
      <c r="F624" s="5"/>
    </row>
    <row r="625" ht="15.75" customHeight="1">
      <c r="A625" s="5"/>
      <c r="B625" s="5"/>
      <c r="C625" s="5"/>
      <c r="D625" s="5"/>
      <c r="E625" s="5"/>
      <c r="F625" s="5"/>
    </row>
    <row r="626" ht="15.75" customHeight="1">
      <c r="A626" s="5"/>
      <c r="B626" s="5"/>
      <c r="C626" s="5"/>
      <c r="D626" s="5"/>
      <c r="E626" s="5"/>
      <c r="F626" s="5"/>
    </row>
    <row r="627" ht="15.75" customHeight="1">
      <c r="A627" s="5"/>
      <c r="B627" s="5"/>
      <c r="C627" s="5"/>
      <c r="D627" s="5"/>
      <c r="E627" s="5"/>
      <c r="F627" s="5"/>
    </row>
    <row r="628" ht="15.75" customHeight="1">
      <c r="A628" s="5"/>
      <c r="B628" s="5"/>
      <c r="C628" s="5"/>
      <c r="D628" s="5"/>
      <c r="E628" s="5"/>
      <c r="F628" s="5"/>
    </row>
    <row r="629" ht="15.75" customHeight="1">
      <c r="A629" s="5"/>
      <c r="B629" s="5"/>
      <c r="C629" s="5"/>
      <c r="D629" s="5"/>
      <c r="E629" s="5"/>
      <c r="F629" s="5"/>
    </row>
    <row r="630" ht="15.75" customHeight="1">
      <c r="A630" s="5"/>
      <c r="B630" s="5"/>
      <c r="C630" s="5"/>
      <c r="D630" s="5"/>
      <c r="E630" s="5"/>
      <c r="F630" s="5"/>
    </row>
    <row r="631" ht="15.75" customHeight="1">
      <c r="A631" s="5"/>
      <c r="B631" s="5"/>
      <c r="C631" s="5"/>
      <c r="D631" s="5"/>
      <c r="E631" s="5"/>
      <c r="F631" s="5"/>
    </row>
    <row r="632" ht="15.75" customHeight="1">
      <c r="A632" s="5"/>
      <c r="B632" s="5"/>
      <c r="C632" s="5"/>
      <c r="D632" s="5"/>
      <c r="E632" s="5"/>
      <c r="F632" s="5"/>
    </row>
    <row r="633" ht="15.75" customHeight="1">
      <c r="A633" s="5"/>
      <c r="B633" s="5"/>
      <c r="C633" s="5"/>
      <c r="D633" s="5"/>
      <c r="E633" s="5"/>
      <c r="F633" s="5"/>
    </row>
    <row r="634" ht="15.75" customHeight="1">
      <c r="A634" s="5"/>
      <c r="B634" s="5"/>
      <c r="C634" s="5"/>
      <c r="D634" s="5"/>
      <c r="E634" s="5"/>
      <c r="F634" s="5"/>
    </row>
    <row r="635" ht="15.75" customHeight="1">
      <c r="A635" s="5"/>
      <c r="B635" s="5"/>
      <c r="C635" s="5"/>
      <c r="D635" s="5"/>
      <c r="E635" s="5"/>
      <c r="F635" s="5"/>
    </row>
    <row r="636" ht="15.75" customHeight="1">
      <c r="A636" s="5"/>
      <c r="B636" s="5"/>
      <c r="C636" s="5"/>
      <c r="D636" s="5"/>
      <c r="E636" s="5"/>
      <c r="F636" s="5"/>
    </row>
    <row r="637" ht="15.75" customHeight="1">
      <c r="A637" s="5"/>
      <c r="B637" s="5"/>
      <c r="C637" s="5"/>
      <c r="D637" s="5"/>
      <c r="E637" s="5"/>
      <c r="F637" s="5"/>
    </row>
    <row r="638" ht="15.75" customHeight="1">
      <c r="A638" s="5"/>
      <c r="B638" s="5"/>
      <c r="C638" s="5"/>
      <c r="D638" s="5"/>
      <c r="E638" s="5"/>
      <c r="F638" s="5"/>
    </row>
    <row r="639" ht="15.75" customHeight="1">
      <c r="A639" s="5"/>
      <c r="B639" s="5"/>
      <c r="C639" s="5"/>
      <c r="D639" s="5"/>
      <c r="E639" s="5"/>
      <c r="F639" s="5"/>
    </row>
    <row r="640" ht="15.75" customHeight="1">
      <c r="A640" s="5"/>
      <c r="B640" s="5"/>
      <c r="C640" s="5"/>
      <c r="D640" s="5"/>
      <c r="E640" s="5"/>
      <c r="F640" s="5"/>
    </row>
    <row r="641" ht="15.75" customHeight="1">
      <c r="A641" s="5"/>
      <c r="B641" s="5"/>
      <c r="C641" s="5"/>
      <c r="D641" s="5"/>
      <c r="E641" s="5"/>
      <c r="F641" s="5"/>
    </row>
    <row r="642" ht="15.75" customHeight="1">
      <c r="A642" s="5"/>
      <c r="B642" s="5"/>
      <c r="C642" s="5"/>
      <c r="D642" s="5"/>
      <c r="E642" s="5"/>
      <c r="F642" s="5"/>
    </row>
    <row r="643" ht="15.75" customHeight="1">
      <c r="A643" s="5"/>
      <c r="B643" s="5"/>
      <c r="C643" s="5"/>
      <c r="D643" s="5"/>
      <c r="E643" s="5"/>
      <c r="F643" s="5"/>
    </row>
    <row r="644" ht="15.75" customHeight="1">
      <c r="A644" s="5"/>
      <c r="B644" s="5"/>
      <c r="C644" s="5"/>
      <c r="D644" s="5"/>
      <c r="E644" s="5"/>
      <c r="F644" s="5"/>
    </row>
    <row r="645" ht="15.75" customHeight="1">
      <c r="A645" s="5"/>
      <c r="B645" s="5"/>
      <c r="C645" s="5"/>
      <c r="D645" s="5"/>
      <c r="E645" s="5"/>
      <c r="F645" s="5"/>
    </row>
    <row r="646" ht="15.75" customHeight="1">
      <c r="A646" s="5"/>
      <c r="B646" s="5"/>
      <c r="C646" s="5"/>
      <c r="D646" s="5"/>
      <c r="E646" s="5"/>
      <c r="F646" s="5"/>
    </row>
    <row r="647" ht="15.75" customHeight="1">
      <c r="A647" s="5"/>
      <c r="B647" s="5"/>
      <c r="C647" s="5"/>
      <c r="D647" s="5"/>
      <c r="E647" s="5"/>
      <c r="F647" s="5"/>
    </row>
    <row r="648" ht="15.75" customHeight="1">
      <c r="A648" s="5"/>
      <c r="B648" s="5"/>
      <c r="C648" s="5"/>
      <c r="D648" s="5"/>
      <c r="E648" s="5"/>
      <c r="F648" s="5"/>
    </row>
    <row r="649" ht="15.75" customHeight="1">
      <c r="A649" s="5"/>
      <c r="B649" s="5"/>
      <c r="C649" s="5"/>
      <c r="D649" s="5"/>
      <c r="E649" s="5"/>
      <c r="F649" s="5"/>
    </row>
    <row r="650" ht="15.75" customHeight="1">
      <c r="A650" s="5"/>
      <c r="B650" s="5"/>
      <c r="C650" s="5"/>
      <c r="D650" s="5"/>
      <c r="E650" s="5"/>
      <c r="F650" s="5"/>
    </row>
    <row r="651" ht="15.75" customHeight="1">
      <c r="A651" s="5"/>
      <c r="B651" s="5"/>
      <c r="C651" s="5"/>
      <c r="D651" s="5"/>
      <c r="E651" s="5"/>
      <c r="F651" s="5"/>
    </row>
    <row r="652" ht="15.75" customHeight="1">
      <c r="A652" s="5"/>
      <c r="B652" s="5"/>
      <c r="C652" s="5"/>
      <c r="D652" s="5"/>
      <c r="E652" s="5"/>
      <c r="F652" s="5"/>
    </row>
    <row r="653" ht="15.75" customHeight="1">
      <c r="A653" s="5"/>
      <c r="B653" s="5"/>
      <c r="C653" s="5"/>
      <c r="D653" s="5"/>
      <c r="E653" s="5"/>
      <c r="F653" s="5"/>
    </row>
    <row r="654" ht="15.75" customHeight="1">
      <c r="A654" s="5"/>
      <c r="B654" s="5"/>
      <c r="C654" s="5"/>
      <c r="D654" s="5"/>
      <c r="E654" s="5"/>
      <c r="F654" s="5"/>
    </row>
    <row r="655" ht="15.75" customHeight="1">
      <c r="A655" s="5"/>
      <c r="B655" s="5"/>
      <c r="C655" s="5"/>
      <c r="D655" s="5"/>
      <c r="E655" s="5"/>
      <c r="F655" s="5"/>
    </row>
    <row r="656" ht="15.75" customHeight="1">
      <c r="A656" s="5"/>
      <c r="B656" s="5"/>
      <c r="C656" s="5"/>
      <c r="D656" s="5"/>
      <c r="E656" s="5"/>
      <c r="F656" s="5"/>
    </row>
    <row r="657" ht="15.75" customHeight="1">
      <c r="A657" s="5"/>
      <c r="B657" s="5"/>
      <c r="C657" s="5"/>
      <c r="D657" s="5"/>
      <c r="E657" s="5"/>
      <c r="F657" s="5"/>
    </row>
    <row r="658" ht="15.75" customHeight="1">
      <c r="A658" s="5"/>
      <c r="B658" s="5"/>
      <c r="C658" s="5"/>
      <c r="D658" s="5"/>
      <c r="E658" s="5"/>
      <c r="F658" s="5"/>
    </row>
    <row r="659" ht="15.75" customHeight="1">
      <c r="A659" s="5"/>
      <c r="B659" s="5"/>
      <c r="C659" s="5"/>
      <c r="D659" s="5"/>
      <c r="E659" s="5"/>
      <c r="F659" s="5"/>
    </row>
    <row r="660" ht="15.75" customHeight="1">
      <c r="A660" s="5"/>
      <c r="B660" s="5"/>
      <c r="C660" s="5"/>
      <c r="D660" s="5"/>
      <c r="E660" s="5"/>
      <c r="F660" s="5"/>
    </row>
    <row r="661" ht="15.75" customHeight="1">
      <c r="A661" s="5"/>
      <c r="B661" s="5"/>
      <c r="C661" s="5"/>
      <c r="D661" s="5"/>
      <c r="E661" s="5"/>
      <c r="F661" s="5"/>
    </row>
    <row r="662" ht="15.75" customHeight="1">
      <c r="A662" s="5"/>
      <c r="B662" s="5"/>
      <c r="C662" s="5"/>
      <c r="D662" s="5"/>
      <c r="E662" s="5"/>
      <c r="F662" s="5"/>
    </row>
    <row r="663" ht="15.75" customHeight="1">
      <c r="A663" s="5"/>
      <c r="B663" s="5"/>
      <c r="C663" s="5"/>
      <c r="D663" s="5"/>
      <c r="E663" s="5"/>
      <c r="F663" s="5"/>
    </row>
    <row r="664" ht="15.75" customHeight="1">
      <c r="A664" s="5"/>
      <c r="B664" s="5"/>
      <c r="C664" s="5"/>
      <c r="D664" s="5"/>
      <c r="E664" s="5"/>
      <c r="F664" s="5"/>
    </row>
    <row r="665" ht="15.75" customHeight="1">
      <c r="A665" s="5"/>
      <c r="B665" s="5"/>
      <c r="C665" s="5"/>
      <c r="D665" s="5"/>
      <c r="E665" s="5"/>
      <c r="F665" s="5"/>
    </row>
    <row r="666" ht="15.75" customHeight="1">
      <c r="A666" s="5"/>
      <c r="B666" s="5"/>
      <c r="C666" s="5"/>
      <c r="D666" s="5"/>
      <c r="E666" s="5"/>
      <c r="F666" s="5"/>
    </row>
    <row r="667" ht="15.75" customHeight="1">
      <c r="A667" s="5"/>
      <c r="B667" s="5"/>
      <c r="C667" s="5"/>
      <c r="D667" s="5"/>
      <c r="E667" s="5"/>
      <c r="F667" s="5"/>
    </row>
    <row r="668" ht="15.75" customHeight="1">
      <c r="A668" s="5"/>
      <c r="B668" s="5"/>
      <c r="C668" s="5"/>
      <c r="D668" s="5"/>
      <c r="E668" s="5"/>
      <c r="F668" s="5"/>
    </row>
    <row r="669" ht="15.75" customHeight="1">
      <c r="A669" s="5"/>
      <c r="B669" s="5"/>
      <c r="C669" s="5"/>
      <c r="D669" s="5"/>
      <c r="E669" s="5"/>
      <c r="F669" s="5"/>
    </row>
    <row r="670" ht="15.75" customHeight="1">
      <c r="A670" s="5"/>
      <c r="B670" s="5"/>
      <c r="C670" s="5"/>
      <c r="D670" s="5"/>
      <c r="E670" s="5"/>
      <c r="F670" s="5"/>
    </row>
    <row r="671" ht="15.75" customHeight="1">
      <c r="A671" s="5"/>
      <c r="B671" s="5"/>
      <c r="C671" s="5"/>
      <c r="D671" s="5"/>
      <c r="E671" s="5"/>
      <c r="F671" s="5"/>
    </row>
    <row r="672" ht="15.75" customHeight="1">
      <c r="A672" s="5"/>
      <c r="B672" s="5"/>
      <c r="C672" s="5"/>
      <c r="D672" s="5"/>
      <c r="E672" s="5"/>
      <c r="F672" s="5"/>
    </row>
    <row r="673" ht="15.75" customHeight="1">
      <c r="A673" s="5"/>
      <c r="B673" s="5"/>
      <c r="C673" s="5"/>
      <c r="D673" s="5"/>
      <c r="E673" s="5"/>
      <c r="F673" s="5"/>
    </row>
    <row r="674" ht="15.75" customHeight="1">
      <c r="A674" s="5"/>
      <c r="B674" s="5"/>
      <c r="C674" s="5"/>
      <c r="D674" s="5"/>
      <c r="E674" s="5"/>
      <c r="F674" s="5"/>
    </row>
    <row r="675" ht="15.75" customHeight="1">
      <c r="A675" s="5"/>
      <c r="B675" s="5"/>
      <c r="C675" s="5"/>
      <c r="D675" s="5"/>
      <c r="E675" s="5"/>
      <c r="F675" s="5"/>
    </row>
    <row r="676" ht="15.75" customHeight="1">
      <c r="A676" s="5"/>
      <c r="B676" s="5"/>
      <c r="C676" s="5"/>
      <c r="D676" s="5"/>
      <c r="E676" s="5"/>
      <c r="F676" s="5"/>
    </row>
    <row r="677" ht="15.75" customHeight="1">
      <c r="A677" s="5"/>
      <c r="B677" s="5"/>
      <c r="C677" s="5"/>
      <c r="D677" s="5"/>
      <c r="E677" s="5"/>
      <c r="F677" s="5"/>
    </row>
    <row r="678" ht="15.75" customHeight="1">
      <c r="A678" s="5"/>
      <c r="B678" s="5"/>
      <c r="C678" s="5"/>
      <c r="D678" s="5"/>
      <c r="E678" s="5"/>
      <c r="F678" s="5"/>
    </row>
    <row r="679" ht="15.75" customHeight="1">
      <c r="A679" s="5"/>
      <c r="B679" s="5"/>
      <c r="C679" s="5"/>
      <c r="D679" s="5"/>
      <c r="E679" s="5"/>
      <c r="F679" s="5"/>
    </row>
    <row r="680" ht="15.75" customHeight="1">
      <c r="A680" s="5"/>
      <c r="B680" s="5"/>
      <c r="C680" s="5"/>
      <c r="D680" s="5"/>
      <c r="E680" s="5"/>
      <c r="F680" s="5"/>
    </row>
    <row r="681" ht="15.75" customHeight="1">
      <c r="A681" s="5"/>
      <c r="B681" s="5"/>
      <c r="C681" s="5"/>
      <c r="D681" s="5"/>
      <c r="E681" s="5"/>
      <c r="F681" s="5"/>
    </row>
    <row r="682" ht="15.75" customHeight="1">
      <c r="A682" s="5"/>
      <c r="B682" s="5"/>
      <c r="C682" s="5"/>
      <c r="D682" s="5"/>
      <c r="E682" s="5"/>
      <c r="F682" s="5"/>
    </row>
    <row r="683" ht="15.75" customHeight="1">
      <c r="A683" s="5"/>
      <c r="B683" s="5"/>
      <c r="C683" s="5"/>
      <c r="D683" s="5"/>
      <c r="E683" s="5"/>
      <c r="F683" s="5"/>
    </row>
    <row r="684" ht="15.75" customHeight="1">
      <c r="A684" s="5"/>
      <c r="B684" s="5"/>
      <c r="C684" s="5"/>
      <c r="D684" s="5"/>
      <c r="E684" s="5"/>
      <c r="F684" s="5"/>
    </row>
    <row r="685" ht="15.75" customHeight="1">
      <c r="A685" s="5"/>
      <c r="B685" s="5"/>
      <c r="C685" s="5"/>
      <c r="D685" s="5"/>
      <c r="E685" s="5"/>
      <c r="F685" s="5"/>
    </row>
    <row r="686" ht="15.75" customHeight="1">
      <c r="A686" s="5"/>
      <c r="B686" s="5"/>
      <c r="C686" s="5"/>
      <c r="D686" s="5"/>
      <c r="E686" s="5"/>
      <c r="F686" s="5"/>
    </row>
    <row r="687" ht="15.75" customHeight="1">
      <c r="A687" s="5"/>
      <c r="B687" s="5"/>
      <c r="C687" s="5"/>
      <c r="D687" s="5"/>
      <c r="E687" s="5"/>
      <c r="F687" s="5"/>
    </row>
    <row r="688" ht="15.75" customHeight="1">
      <c r="A688" s="5"/>
      <c r="B688" s="5"/>
      <c r="C688" s="5"/>
      <c r="D688" s="5"/>
      <c r="E688" s="5"/>
      <c r="F688" s="5"/>
    </row>
    <row r="689" ht="15.75" customHeight="1">
      <c r="A689" s="5"/>
      <c r="B689" s="5"/>
      <c r="C689" s="5"/>
      <c r="D689" s="5"/>
      <c r="E689" s="5"/>
      <c r="F689" s="5"/>
    </row>
    <row r="690" ht="15.75" customHeight="1">
      <c r="A690" s="5"/>
      <c r="B690" s="5"/>
      <c r="C690" s="5"/>
      <c r="D690" s="5"/>
      <c r="E690" s="5"/>
      <c r="F690" s="5"/>
    </row>
    <row r="691" ht="15.75" customHeight="1">
      <c r="A691" s="5"/>
      <c r="B691" s="5"/>
      <c r="C691" s="5"/>
      <c r="D691" s="5"/>
      <c r="E691" s="5"/>
      <c r="F691" s="5"/>
    </row>
    <row r="692" ht="15.75" customHeight="1">
      <c r="A692" s="5"/>
      <c r="B692" s="5"/>
      <c r="C692" s="5"/>
      <c r="D692" s="5"/>
      <c r="E692" s="5"/>
      <c r="F692" s="5"/>
    </row>
    <row r="693" ht="15.75" customHeight="1">
      <c r="A693" s="5"/>
      <c r="B693" s="5"/>
      <c r="C693" s="5"/>
      <c r="D693" s="5"/>
      <c r="E693" s="5"/>
      <c r="F693" s="5"/>
    </row>
    <row r="694" ht="15.75" customHeight="1">
      <c r="A694" s="5"/>
      <c r="B694" s="5"/>
      <c r="C694" s="5"/>
      <c r="D694" s="5"/>
      <c r="E694" s="5"/>
      <c r="F694" s="5"/>
    </row>
    <row r="695" ht="15.75" customHeight="1">
      <c r="A695" s="5"/>
      <c r="B695" s="5"/>
      <c r="C695" s="5"/>
      <c r="D695" s="5"/>
      <c r="E695" s="5"/>
      <c r="F695" s="5"/>
    </row>
    <row r="696" ht="15.75" customHeight="1">
      <c r="A696" s="5"/>
      <c r="B696" s="5"/>
      <c r="C696" s="5"/>
      <c r="D696" s="5"/>
      <c r="E696" s="5"/>
      <c r="F696" s="5"/>
    </row>
    <row r="697" ht="15.75" customHeight="1">
      <c r="A697" s="5"/>
      <c r="B697" s="5"/>
      <c r="C697" s="5"/>
      <c r="D697" s="5"/>
      <c r="E697" s="5"/>
      <c r="F697" s="5"/>
    </row>
    <row r="698" ht="15.75" customHeight="1">
      <c r="A698" s="5"/>
      <c r="B698" s="5"/>
      <c r="C698" s="5"/>
      <c r="D698" s="5"/>
      <c r="E698" s="5"/>
      <c r="F698" s="5"/>
    </row>
    <row r="699" ht="15.75" customHeight="1">
      <c r="A699" s="5"/>
      <c r="B699" s="5"/>
      <c r="C699" s="5"/>
      <c r="D699" s="5"/>
      <c r="E699" s="5"/>
      <c r="F699" s="5"/>
    </row>
    <row r="700" ht="15.75" customHeight="1">
      <c r="A700" s="5"/>
      <c r="B700" s="5"/>
      <c r="C700" s="5"/>
      <c r="D700" s="5"/>
      <c r="E700" s="5"/>
      <c r="F700" s="5"/>
    </row>
    <row r="701" ht="15.75" customHeight="1">
      <c r="A701" s="5"/>
      <c r="B701" s="5"/>
      <c r="C701" s="5"/>
      <c r="D701" s="5"/>
      <c r="E701" s="5"/>
      <c r="F701" s="5"/>
    </row>
    <row r="702" ht="15.75" customHeight="1">
      <c r="A702" s="5"/>
      <c r="B702" s="5"/>
      <c r="C702" s="5"/>
      <c r="D702" s="5"/>
      <c r="E702" s="5"/>
      <c r="F702" s="5"/>
    </row>
    <row r="703" ht="15.75" customHeight="1">
      <c r="A703" s="5"/>
      <c r="B703" s="5"/>
      <c r="C703" s="5"/>
      <c r="D703" s="5"/>
      <c r="E703" s="5"/>
      <c r="F703" s="5"/>
    </row>
    <row r="704" ht="15.75" customHeight="1">
      <c r="A704" s="5"/>
      <c r="B704" s="5"/>
      <c r="C704" s="5"/>
      <c r="D704" s="5"/>
      <c r="E704" s="5"/>
      <c r="F704" s="5"/>
    </row>
    <row r="705" ht="15.75" customHeight="1">
      <c r="A705" s="5"/>
      <c r="B705" s="5"/>
      <c r="C705" s="5"/>
      <c r="D705" s="5"/>
      <c r="E705" s="5"/>
      <c r="F705" s="5"/>
    </row>
    <row r="706" ht="15.75" customHeight="1">
      <c r="A706" s="5"/>
      <c r="B706" s="5"/>
      <c r="C706" s="5"/>
      <c r="D706" s="5"/>
      <c r="E706" s="5"/>
      <c r="F706" s="5"/>
    </row>
    <row r="707" ht="15.75" customHeight="1">
      <c r="A707" s="5"/>
      <c r="B707" s="5"/>
      <c r="C707" s="5"/>
      <c r="D707" s="5"/>
      <c r="E707" s="5"/>
      <c r="F707" s="5"/>
    </row>
    <row r="708" ht="15.75" customHeight="1">
      <c r="A708" s="5"/>
      <c r="B708" s="5"/>
      <c r="C708" s="5"/>
      <c r="D708" s="5"/>
      <c r="E708" s="5"/>
      <c r="F708" s="5"/>
    </row>
    <row r="709" ht="15.75" customHeight="1">
      <c r="A709" s="5"/>
      <c r="B709" s="5"/>
      <c r="C709" s="5"/>
      <c r="D709" s="5"/>
      <c r="E709" s="5"/>
      <c r="F709" s="5"/>
    </row>
    <row r="710" ht="15.75" customHeight="1">
      <c r="A710" s="5"/>
      <c r="B710" s="5"/>
      <c r="C710" s="5"/>
      <c r="D710" s="5"/>
      <c r="E710" s="5"/>
      <c r="F710" s="5"/>
    </row>
    <row r="711" ht="15.75" customHeight="1">
      <c r="A711" s="5"/>
      <c r="B711" s="5"/>
      <c r="C711" s="5"/>
      <c r="D711" s="5"/>
      <c r="E711" s="5"/>
      <c r="F711" s="5"/>
    </row>
    <row r="712" ht="15.75" customHeight="1">
      <c r="A712" s="5"/>
      <c r="B712" s="5"/>
      <c r="C712" s="5"/>
      <c r="D712" s="5"/>
      <c r="E712" s="5"/>
      <c r="F712" s="5"/>
    </row>
    <row r="713" ht="15.75" customHeight="1">
      <c r="A713" s="5"/>
      <c r="B713" s="5"/>
      <c r="C713" s="5"/>
      <c r="D713" s="5"/>
      <c r="E713" s="5"/>
      <c r="F713" s="5"/>
    </row>
    <row r="714" ht="15.75" customHeight="1">
      <c r="A714" s="5"/>
      <c r="B714" s="5"/>
      <c r="C714" s="5"/>
      <c r="D714" s="5"/>
      <c r="E714" s="5"/>
      <c r="F714" s="5"/>
    </row>
    <row r="715" ht="15.75" customHeight="1">
      <c r="A715" s="5"/>
      <c r="B715" s="5"/>
      <c r="C715" s="5"/>
      <c r="D715" s="5"/>
      <c r="E715" s="5"/>
      <c r="F715" s="5"/>
    </row>
    <row r="716" ht="15.75" customHeight="1">
      <c r="A716" s="5"/>
      <c r="B716" s="5"/>
      <c r="C716" s="5"/>
      <c r="D716" s="5"/>
      <c r="E716" s="5"/>
      <c r="F716" s="5"/>
    </row>
    <row r="717" ht="15.75" customHeight="1">
      <c r="A717" s="5"/>
      <c r="B717" s="5"/>
      <c r="C717" s="5"/>
      <c r="D717" s="5"/>
      <c r="E717" s="5"/>
      <c r="F717" s="5"/>
    </row>
    <row r="718" ht="15.75" customHeight="1">
      <c r="A718" s="5"/>
      <c r="B718" s="5"/>
      <c r="C718" s="5"/>
      <c r="D718" s="5"/>
      <c r="E718" s="5"/>
      <c r="F718" s="5"/>
    </row>
    <row r="719" ht="15.75" customHeight="1">
      <c r="A719" s="5"/>
      <c r="B719" s="5"/>
      <c r="C719" s="5"/>
      <c r="D719" s="5"/>
      <c r="E719" s="5"/>
      <c r="F719" s="5"/>
    </row>
    <row r="720" ht="15.75" customHeight="1">
      <c r="A720" s="5"/>
      <c r="B720" s="5"/>
      <c r="C720" s="5"/>
      <c r="D720" s="5"/>
      <c r="E720" s="5"/>
      <c r="F720" s="5"/>
    </row>
    <row r="721" ht="15.75" customHeight="1">
      <c r="A721" s="5"/>
      <c r="B721" s="5"/>
      <c r="C721" s="5"/>
      <c r="D721" s="5"/>
      <c r="E721" s="5"/>
      <c r="F721" s="5"/>
    </row>
    <row r="722" ht="15.75" customHeight="1">
      <c r="A722" s="5"/>
      <c r="B722" s="5"/>
      <c r="C722" s="5"/>
      <c r="D722" s="5"/>
      <c r="E722" s="5"/>
      <c r="F722" s="5"/>
    </row>
    <row r="723" ht="15.75" customHeight="1">
      <c r="A723" s="5"/>
      <c r="B723" s="5"/>
      <c r="C723" s="5"/>
      <c r="D723" s="5"/>
      <c r="E723" s="5"/>
      <c r="F723" s="5"/>
    </row>
    <row r="724" ht="15.75" customHeight="1">
      <c r="A724" s="5"/>
      <c r="B724" s="5"/>
      <c r="C724" s="5"/>
      <c r="D724" s="5"/>
      <c r="E724" s="5"/>
      <c r="F724" s="5"/>
    </row>
    <row r="725" ht="15.75" customHeight="1">
      <c r="A725" s="5"/>
      <c r="B725" s="5"/>
      <c r="C725" s="5"/>
      <c r="D725" s="5"/>
      <c r="E725" s="5"/>
      <c r="F725" s="5"/>
    </row>
    <row r="726" ht="15.75" customHeight="1">
      <c r="A726" s="5"/>
      <c r="B726" s="5"/>
      <c r="C726" s="5"/>
      <c r="D726" s="5"/>
      <c r="E726" s="5"/>
      <c r="F726" s="5"/>
    </row>
    <row r="727" ht="15.75" customHeight="1">
      <c r="A727" s="5"/>
      <c r="B727" s="5"/>
      <c r="C727" s="5"/>
      <c r="D727" s="5"/>
      <c r="E727" s="5"/>
      <c r="F727" s="5"/>
    </row>
    <row r="728" ht="15.75" customHeight="1">
      <c r="A728" s="5"/>
      <c r="B728" s="5"/>
      <c r="C728" s="5"/>
      <c r="D728" s="5"/>
      <c r="E728" s="5"/>
      <c r="F728" s="5"/>
    </row>
    <row r="729" ht="15.75" customHeight="1">
      <c r="A729" s="5"/>
      <c r="B729" s="5"/>
      <c r="C729" s="5"/>
      <c r="D729" s="5"/>
      <c r="E729" s="5"/>
      <c r="F729" s="5"/>
    </row>
    <row r="730" ht="15.75" customHeight="1">
      <c r="A730" s="5"/>
      <c r="B730" s="5"/>
      <c r="C730" s="5"/>
      <c r="D730" s="5"/>
      <c r="E730" s="5"/>
      <c r="F730" s="5"/>
    </row>
    <row r="731" ht="15.75" customHeight="1">
      <c r="A731" s="5"/>
      <c r="B731" s="5"/>
      <c r="C731" s="5"/>
      <c r="D731" s="5"/>
      <c r="E731" s="5"/>
      <c r="F731" s="5"/>
    </row>
    <row r="732" ht="15.75" customHeight="1">
      <c r="A732" s="5"/>
      <c r="B732" s="5"/>
      <c r="C732" s="5"/>
      <c r="D732" s="5"/>
      <c r="E732" s="5"/>
      <c r="F732" s="5"/>
    </row>
    <row r="733" ht="15.75" customHeight="1">
      <c r="A733" s="5"/>
      <c r="B733" s="5"/>
      <c r="C733" s="5"/>
      <c r="D733" s="5"/>
      <c r="E733" s="5"/>
      <c r="F733" s="5"/>
    </row>
    <row r="734" ht="15.75" customHeight="1">
      <c r="A734" s="5"/>
      <c r="B734" s="5"/>
      <c r="C734" s="5"/>
      <c r="D734" s="5"/>
      <c r="E734" s="5"/>
      <c r="F734" s="5"/>
    </row>
    <row r="735" ht="15.75" customHeight="1">
      <c r="A735" s="5"/>
      <c r="B735" s="5"/>
      <c r="C735" s="5"/>
      <c r="D735" s="5"/>
      <c r="E735" s="5"/>
      <c r="F735" s="5"/>
    </row>
    <row r="736" ht="15.75" customHeight="1">
      <c r="A736" s="5"/>
      <c r="B736" s="5"/>
      <c r="C736" s="5"/>
      <c r="D736" s="5"/>
      <c r="E736" s="5"/>
      <c r="F736" s="5"/>
    </row>
    <row r="737" ht="15.75" customHeight="1">
      <c r="A737" s="5"/>
      <c r="B737" s="5"/>
      <c r="C737" s="5"/>
      <c r="D737" s="5"/>
      <c r="E737" s="5"/>
      <c r="F737" s="5"/>
    </row>
    <row r="738" ht="15.75" customHeight="1">
      <c r="A738" s="5"/>
      <c r="B738" s="5"/>
      <c r="C738" s="5"/>
      <c r="D738" s="5"/>
      <c r="E738" s="5"/>
      <c r="F738" s="5"/>
    </row>
    <row r="739" ht="15.75" customHeight="1">
      <c r="A739" s="5"/>
      <c r="B739" s="5"/>
      <c r="C739" s="5"/>
      <c r="D739" s="5"/>
      <c r="E739" s="5"/>
      <c r="F739" s="5"/>
    </row>
    <row r="740" ht="15.75" customHeight="1">
      <c r="A740" s="5"/>
      <c r="B740" s="5"/>
      <c r="C740" s="5"/>
      <c r="D740" s="5"/>
      <c r="E740" s="5"/>
      <c r="F740" s="5"/>
    </row>
    <row r="741" ht="15.75" customHeight="1">
      <c r="A741" s="5"/>
      <c r="B741" s="5"/>
      <c r="C741" s="5"/>
      <c r="D741" s="5"/>
      <c r="E741" s="5"/>
      <c r="F741" s="5"/>
    </row>
    <row r="742" ht="15.75" customHeight="1">
      <c r="A742" s="5"/>
      <c r="B742" s="5"/>
      <c r="C742" s="5"/>
      <c r="D742" s="5"/>
      <c r="E742" s="5"/>
      <c r="F742" s="5"/>
    </row>
    <row r="743" ht="15.75" customHeight="1">
      <c r="A743" s="5"/>
      <c r="B743" s="5"/>
      <c r="C743" s="5"/>
      <c r="D743" s="5"/>
      <c r="E743" s="5"/>
      <c r="F743" s="5"/>
    </row>
    <row r="744" ht="15.75" customHeight="1">
      <c r="A744" s="5"/>
      <c r="B744" s="5"/>
      <c r="C744" s="5"/>
      <c r="D744" s="5"/>
      <c r="E744" s="5"/>
      <c r="F744" s="5"/>
    </row>
    <row r="745" ht="15.75" customHeight="1">
      <c r="A745" s="5"/>
      <c r="B745" s="5"/>
      <c r="C745" s="5"/>
      <c r="D745" s="5"/>
      <c r="E745" s="5"/>
      <c r="F745" s="5"/>
    </row>
    <row r="746" ht="15.75" customHeight="1">
      <c r="A746" s="5"/>
      <c r="B746" s="5"/>
      <c r="C746" s="5"/>
      <c r="D746" s="5"/>
      <c r="E746" s="5"/>
      <c r="F746" s="5"/>
    </row>
    <row r="747" ht="15.75" customHeight="1">
      <c r="A747" s="5"/>
      <c r="B747" s="5"/>
      <c r="C747" s="5"/>
      <c r="D747" s="5"/>
      <c r="E747" s="5"/>
      <c r="F747" s="5"/>
    </row>
    <row r="748" ht="15.75" customHeight="1">
      <c r="A748" s="5"/>
      <c r="B748" s="5"/>
      <c r="C748" s="5"/>
      <c r="D748" s="5"/>
      <c r="E748" s="5"/>
      <c r="F748" s="5"/>
    </row>
    <row r="749" ht="15.75" customHeight="1">
      <c r="A749" s="5"/>
      <c r="B749" s="5"/>
      <c r="C749" s="5"/>
      <c r="D749" s="5"/>
      <c r="E749" s="5"/>
      <c r="F749" s="5"/>
    </row>
    <row r="750" ht="15.75" customHeight="1">
      <c r="A750" s="5"/>
      <c r="B750" s="5"/>
      <c r="C750" s="5"/>
      <c r="D750" s="5"/>
      <c r="E750" s="5"/>
      <c r="F750" s="5"/>
    </row>
    <row r="751" ht="15.75" customHeight="1">
      <c r="A751" s="5"/>
      <c r="B751" s="5"/>
      <c r="C751" s="5"/>
      <c r="D751" s="5"/>
      <c r="E751" s="5"/>
      <c r="F751" s="5"/>
    </row>
    <row r="752" ht="15.75" customHeight="1">
      <c r="A752" s="5"/>
      <c r="B752" s="5"/>
      <c r="C752" s="5"/>
      <c r="D752" s="5"/>
      <c r="E752" s="5"/>
      <c r="F752" s="5"/>
    </row>
    <row r="753" ht="15.75" customHeight="1">
      <c r="A753" s="5"/>
      <c r="B753" s="5"/>
      <c r="C753" s="5"/>
      <c r="D753" s="5"/>
      <c r="E753" s="5"/>
      <c r="F753" s="5"/>
    </row>
    <row r="754" ht="15.75" customHeight="1">
      <c r="A754" s="5"/>
      <c r="B754" s="5"/>
      <c r="C754" s="5"/>
      <c r="D754" s="5"/>
      <c r="E754" s="5"/>
      <c r="F754" s="5"/>
    </row>
    <row r="755" ht="15.75" customHeight="1">
      <c r="A755" s="5"/>
      <c r="B755" s="5"/>
      <c r="C755" s="5"/>
      <c r="D755" s="5"/>
      <c r="E755" s="5"/>
      <c r="F755" s="5"/>
    </row>
    <row r="756" ht="15.75" customHeight="1">
      <c r="A756" s="5"/>
      <c r="B756" s="5"/>
      <c r="C756" s="5"/>
      <c r="D756" s="5"/>
      <c r="E756" s="5"/>
      <c r="F756" s="5"/>
    </row>
    <row r="757" ht="15.75" customHeight="1">
      <c r="A757" s="5"/>
      <c r="B757" s="5"/>
      <c r="C757" s="5"/>
      <c r="D757" s="5"/>
      <c r="E757" s="5"/>
      <c r="F757" s="5"/>
    </row>
    <row r="758" ht="15.75" customHeight="1">
      <c r="A758" s="5"/>
      <c r="B758" s="5"/>
      <c r="C758" s="5"/>
      <c r="D758" s="5"/>
      <c r="E758" s="5"/>
      <c r="F758" s="5"/>
    </row>
    <row r="759" ht="15.75" customHeight="1">
      <c r="A759" s="5"/>
      <c r="B759" s="5"/>
      <c r="C759" s="5"/>
      <c r="D759" s="5"/>
      <c r="E759" s="5"/>
      <c r="F759" s="5"/>
    </row>
    <row r="760" ht="15.75" customHeight="1">
      <c r="A760" s="5"/>
      <c r="B760" s="5"/>
      <c r="C760" s="5"/>
      <c r="D760" s="5"/>
      <c r="E760" s="5"/>
      <c r="F760" s="5"/>
    </row>
    <row r="761" ht="15.75" customHeight="1">
      <c r="A761" s="5"/>
      <c r="B761" s="5"/>
      <c r="C761" s="5"/>
      <c r="D761" s="5"/>
      <c r="E761" s="5"/>
      <c r="F761" s="5"/>
    </row>
    <row r="762" ht="15.75" customHeight="1">
      <c r="A762" s="5"/>
      <c r="B762" s="5"/>
      <c r="C762" s="5"/>
      <c r="D762" s="5"/>
      <c r="E762" s="5"/>
      <c r="F762" s="5"/>
    </row>
    <row r="763" ht="15.75" customHeight="1">
      <c r="A763" s="5"/>
      <c r="B763" s="5"/>
      <c r="C763" s="5"/>
      <c r="D763" s="5"/>
      <c r="E763" s="5"/>
      <c r="F763" s="5"/>
    </row>
    <row r="764" ht="15.75" customHeight="1">
      <c r="A764" s="5"/>
      <c r="B764" s="5"/>
      <c r="C764" s="5"/>
      <c r="D764" s="5"/>
      <c r="E764" s="5"/>
      <c r="F764" s="5"/>
    </row>
    <row r="765" ht="15.75" customHeight="1">
      <c r="A765" s="5"/>
      <c r="B765" s="5"/>
      <c r="C765" s="5"/>
      <c r="D765" s="5"/>
      <c r="E765" s="5"/>
      <c r="F765" s="5"/>
    </row>
    <row r="766" ht="15.75" customHeight="1">
      <c r="A766" s="5"/>
      <c r="B766" s="5"/>
      <c r="C766" s="5"/>
      <c r="D766" s="5"/>
      <c r="E766" s="5"/>
      <c r="F766" s="5"/>
    </row>
    <row r="767" ht="15.75" customHeight="1">
      <c r="A767" s="5"/>
      <c r="B767" s="5"/>
      <c r="C767" s="5"/>
      <c r="D767" s="5"/>
      <c r="E767" s="5"/>
      <c r="F767" s="5"/>
    </row>
    <row r="768" ht="15.75" customHeight="1">
      <c r="A768" s="5"/>
      <c r="B768" s="5"/>
      <c r="C768" s="5"/>
      <c r="D768" s="5"/>
      <c r="E768" s="5"/>
      <c r="F768" s="5"/>
    </row>
    <row r="769" ht="15.75" customHeight="1">
      <c r="A769" s="5"/>
      <c r="B769" s="5"/>
      <c r="C769" s="5"/>
      <c r="D769" s="5"/>
      <c r="E769" s="5"/>
      <c r="F769" s="5"/>
    </row>
    <row r="770" ht="15.75" customHeight="1">
      <c r="A770" s="5"/>
      <c r="B770" s="5"/>
      <c r="C770" s="5"/>
      <c r="D770" s="5"/>
      <c r="E770" s="5"/>
      <c r="F770" s="5"/>
    </row>
    <row r="771" ht="15.75" customHeight="1">
      <c r="A771" s="5"/>
      <c r="B771" s="5"/>
      <c r="C771" s="5"/>
      <c r="D771" s="5"/>
      <c r="E771" s="5"/>
      <c r="F771" s="5"/>
    </row>
    <row r="772" ht="15.75" customHeight="1">
      <c r="A772" s="5"/>
      <c r="B772" s="5"/>
      <c r="C772" s="5"/>
      <c r="D772" s="5"/>
      <c r="E772" s="5"/>
      <c r="F772" s="5"/>
    </row>
    <row r="773" ht="15.75" customHeight="1">
      <c r="A773" s="5"/>
      <c r="B773" s="5"/>
      <c r="C773" s="5"/>
      <c r="D773" s="5"/>
      <c r="E773" s="5"/>
      <c r="F773" s="5"/>
    </row>
    <row r="774" ht="15.75" customHeight="1">
      <c r="A774" s="5"/>
      <c r="B774" s="5"/>
      <c r="C774" s="5"/>
      <c r="D774" s="5"/>
      <c r="E774" s="5"/>
      <c r="F774" s="5"/>
    </row>
    <row r="775" ht="15.75" customHeight="1">
      <c r="A775" s="5"/>
      <c r="B775" s="5"/>
      <c r="C775" s="5"/>
      <c r="D775" s="5"/>
      <c r="E775" s="5"/>
      <c r="F775" s="5"/>
    </row>
    <row r="776" ht="15.75" customHeight="1">
      <c r="A776" s="5"/>
      <c r="B776" s="5"/>
      <c r="C776" s="5"/>
      <c r="D776" s="5"/>
      <c r="E776" s="5"/>
      <c r="F776" s="5"/>
    </row>
    <row r="777" ht="15.75" customHeight="1">
      <c r="A777" s="5"/>
      <c r="B777" s="5"/>
      <c r="C777" s="5"/>
      <c r="D777" s="5"/>
      <c r="E777" s="5"/>
      <c r="F777" s="5"/>
    </row>
    <row r="778" ht="15.75" customHeight="1">
      <c r="A778" s="5"/>
      <c r="B778" s="5"/>
      <c r="C778" s="5"/>
      <c r="D778" s="5"/>
      <c r="E778" s="5"/>
      <c r="F778" s="5"/>
    </row>
    <row r="779" ht="15.75" customHeight="1">
      <c r="A779" s="5"/>
      <c r="B779" s="5"/>
      <c r="C779" s="5"/>
      <c r="D779" s="5"/>
      <c r="E779" s="5"/>
      <c r="F779" s="5"/>
    </row>
    <row r="780" ht="15.75" customHeight="1">
      <c r="A780" s="5"/>
      <c r="B780" s="5"/>
      <c r="C780" s="5"/>
      <c r="D780" s="5"/>
      <c r="E780" s="5"/>
      <c r="F780" s="5"/>
    </row>
    <row r="781" ht="15.75" customHeight="1">
      <c r="A781" s="5"/>
      <c r="B781" s="5"/>
      <c r="C781" s="5"/>
      <c r="D781" s="5"/>
      <c r="E781" s="5"/>
      <c r="F781" s="5"/>
    </row>
    <row r="782" ht="15.75" customHeight="1">
      <c r="A782" s="5"/>
      <c r="B782" s="5"/>
      <c r="C782" s="5"/>
      <c r="D782" s="5"/>
      <c r="E782" s="5"/>
      <c r="F782" s="5"/>
    </row>
    <row r="783" ht="15.75" customHeight="1">
      <c r="A783" s="5"/>
      <c r="B783" s="5"/>
      <c r="C783" s="5"/>
      <c r="D783" s="5"/>
      <c r="E783" s="5"/>
      <c r="F783" s="5"/>
    </row>
    <row r="784" ht="15.75" customHeight="1">
      <c r="A784" s="5"/>
      <c r="B784" s="5"/>
      <c r="C784" s="5"/>
      <c r="D784" s="5"/>
      <c r="E784" s="5"/>
      <c r="F784" s="5"/>
    </row>
    <row r="785" ht="15.75" customHeight="1">
      <c r="A785" s="5"/>
      <c r="B785" s="5"/>
      <c r="C785" s="5"/>
      <c r="D785" s="5"/>
      <c r="E785" s="5"/>
      <c r="F785" s="5"/>
    </row>
    <row r="786" ht="15.75" customHeight="1">
      <c r="A786" s="5"/>
      <c r="B786" s="5"/>
      <c r="C786" s="5"/>
      <c r="D786" s="5"/>
      <c r="E786" s="5"/>
      <c r="F786" s="5"/>
    </row>
    <row r="787" ht="15.75" customHeight="1">
      <c r="A787" s="5"/>
      <c r="B787" s="5"/>
      <c r="C787" s="5"/>
      <c r="D787" s="5"/>
      <c r="E787" s="5"/>
      <c r="F787" s="5"/>
    </row>
    <row r="788" ht="15.75" customHeight="1">
      <c r="A788" s="5"/>
      <c r="B788" s="5"/>
      <c r="C788" s="5"/>
      <c r="D788" s="5"/>
      <c r="E788" s="5"/>
      <c r="F788" s="5"/>
    </row>
    <row r="789" ht="15.75" customHeight="1">
      <c r="A789" s="5"/>
      <c r="B789" s="5"/>
      <c r="C789" s="5"/>
      <c r="D789" s="5"/>
      <c r="E789" s="5"/>
      <c r="F789" s="5"/>
    </row>
    <row r="790" ht="15.75" customHeight="1">
      <c r="A790" s="5"/>
      <c r="B790" s="5"/>
      <c r="C790" s="5"/>
      <c r="D790" s="5"/>
      <c r="E790" s="5"/>
      <c r="F790" s="5"/>
    </row>
    <row r="791" ht="15.75" customHeight="1">
      <c r="A791" s="5"/>
      <c r="B791" s="5"/>
      <c r="C791" s="5"/>
      <c r="D791" s="5"/>
      <c r="E791" s="5"/>
      <c r="F791" s="5"/>
    </row>
    <row r="792" ht="15.75" customHeight="1">
      <c r="A792" s="5"/>
      <c r="B792" s="5"/>
      <c r="C792" s="5"/>
      <c r="D792" s="5"/>
      <c r="E792" s="5"/>
      <c r="F792" s="5"/>
    </row>
    <row r="793" ht="15.75" customHeight="1">
      <c r="A793" s="5"/>
      <c r="B793" s="5"/>
      <c r="C793" s="5"/>
      <c r="D793" s="5"/>
      <c r="E793" s="5"/>
      <c r="F793" s="5"/>
    </row>
    <row r="794" ht="15.75" customHeight="1">
      <c r="A794" s="5"/>
      <c r="B794" s="5"/>
      <c r="C794" s="5"/>
      <c r="D794" s="5"/>
      <c r="E794" s="5"/>
      <c r="F794" s="5"/>
    </row>
    <row r="795" ht="15.75" customHeight="1">
      <c r="A795" s="5"/>
      <c r="B795" s="5"/>
      <c r="C795" s="5"/>
      <c r="D795" s="5"/>
      <c r="E795" s="5"/>
      <c r="F795" s="5"/>
    </row>
    <row r="796" ht="15.75" customHeight="1">
      <c r="A796" s="5"/>
      <c r="B796" s="5"/>
      <c r="C796" s="5"/>
      <c r="D796" s="5"/>
      <c r="E796" s="5"/>
      <c r="F796" s="5"/>
    </row>
    <row r="797" ht="15.75" customHeight="1">
      <c r="A797" s="5"/>
      <c r="B797" s="5"/>
      <c r="C797" s="5"/>
      <c r="D797" s="5"/>
      <c r="E797" s="5"/>
      <c r="F797" s="5"/>
    </row>
    <row r="798" ht="15.75" customHeight="1">
      <c r="A798" s="5"/>
      <c r="B798" s="5"/>
      <c r="C798" s="5"/>
      <c r="D798" s="5"/>
      <c r="E798" s="5"/>
      <c r="F798" s="5"/>
    </row>
    <row r="799" ht="15.75" customHeight="1">
      <c r="A799" s="5"/>
      <c r="B799" s="5"/>
      <c r="C799" s="5"/>
      <c r="D799" s="5"/>
      <c r="E799" s="5"/>
      <c r="F799" s="5"/>
    </row>
    <row r="800" ht="15.75" customHeight="1">
      <c r="A800" s="5"/>
      <c r="B800" s="5"/>
      <c r="C800" s="5"/>
      <c r="D800" s="5"/>
      <c r="E800" s="5"/>
      <c r="F800" s="5"/>
    </row>
    <row r="801" ht="15.75" customHeight="1">
      <c r="A801" s="5"/>
      <c r="B801" s="5"/>
      <c r="C801" s="5"/>
      <c r="D801" s="5"/>
      <c r="E801" s="5"/>
      <c r="F801" s="5"/>
    </row>
    <row r="802" ht="15.75" customHeight="1">
      <c r="A802" s="5"/>
      <c r="B802" s="5"/>
      <c r="C802" s="5"/>
      <c r="D802" s="5"/>
      <c r="E802" s="5"/>
      <c r="F802" s="5"/>
    </row>
    <row r="803" ht="15.75" customHeight="1">
      <c r="A803" s="5"/>
      <c r="B803" s="5"/>
      <c r="C803" s="5"/>
      <c r="D803" s="5"/>
      <c r="E803" s="5"/>
      <c r="F803" s="5"/>
    </row>
    <row r="804" ht="15.75" customHeight="1">
      <c r="A804" s="5"/>
      <c r="B804" s="5"/>
      <c r="C804" s="5"/>
      <c r="D804" s="5"/>
      <c r="E804" s="5"/>
      <c r="F804" s="5"/>
    </row>
    <row r="805" ht="15.75" customHeight="1">
      <c r="A805" s="5"/>
      <c r="B805" s="5"/>
      <c r="C805" s="5"/>
      <c r="D805" s="5"/>
      <c r="E805" s="5"/>
      <c r="F805" s="5"/>
    </row>
    <row r="806" ht="15.75" customHeight="1">
      <c r="A806" s="5"/>
      <c r="B806" s="5"/>
      <c r="C806" s="5"/>
      <c r="D806" s="5"/>
      <c r="E806" s="5"/>
      <c r="F806" s="5"/>
    </row>
    <row r="807" ht="15.75" customHeight="1">
      <c r="A807" s="5"/>
      <c r="B807" s="5"/>
      <c r="C807" s="5"/>
      <c r="D807" s="5"/>
      <c r="E807" s="5"/>
      <c r="F807" s="5"/>
    </row>
    <row r="808" ht="15.75" customHeight="1">
      <c r="A808" s="5"/>
      <c r="B808" s="5"/>
      <c r="C808" s="5"/>
      <c r="D808" s="5"/>
      <c r="E808" s="5"/>
      <c r="F808" s="5"/>
    </row>
    <row r="809" ht="15.75" customHeight="1">
      <c r="A809" s="5"/>
      <c r="B809" s="5"/>
      <c r="C809" s="5"/>
      <c r="D809" s="5"/>
      <c r="E809" s="5"/>
      <c r="F809" s="5"/>
    </row>
    <row r="810" ht="15.75" customHeight="1">
      <c r="A810" s="5"/>
      <c r="B810" s="5"/>
      <c r="C810" s="5"/>
      <c r="D810" s="5"/>
      <c r="E810" s="5"/>
      <c r="F810" s="5"/>
    </row>
    <row r="811" ht="15.75" customHeight="1">
      <c r="A811" s="5"/>
      <c r="B811" s="5"/>
      <c r="C811" s="5"/>
      <c r="D811" s="5"/>
      <c r="E811" s="5"/>
      <c r="F811" s="5"/>
    </row>
    <row r="812" ht="15.75" customHeight="1">
      <c r="A812" s="5"/>
      <c r="B812" s="5"/>
      <c r="C812" s="5"/>
      <c r="D812" s="5"/>
      <c r="E812" s="5"/>
      <c r="F812" s="5"/>
    </row>
    <row r="813" ht="15.75" customHeight="1">
      <c r="A813" s="5"/>
      <c r="B813" s="5"/>
      <c r="C813" s="5"/>
      <c r="D813" s="5"/>
      <c r="E813" s="5"/>
      <c r="F813" s="5"/>
    </row>
    <row r="814" ht="15.75" customHeight="1">
      <c r="A814" s="5"/>
      <c r="B814" s="5"/>
      <c r="C814" s="5"/>
      <c r="D814" s="5"/>
      <c r="E814" s="5"/>
      <c r="F814" s="5"/>
    </row>
    <row r="815" ht="15.75" customHeight="1">
      <c r="A815" s="5"/>
      <c r="B815" s="5"/>
      <c r="C815" s="5"/>
      <c r="D815" s="5"/>
      <c r="E815" s="5"/>
      <c r="F815" s="5"/>
    </row>
    <row r="816" ht="15.75" customHeight="1">
      <c r="A816" s="5"/>
      <c r="B816" s="5"/>
      <c r="C816" s="5"/>
      <c r="D816" s="5"/>
      <c r="E816" s="5"/>
      <c r="F816" s="5"/>
    </row>
    <row r="817" ht="15.75" customHeight="1">
      <c r="A817" s="5"/>
      <c r="B817" s="5"/>
      <c r="C817" s="5"/>
      <c r="D817" s="5"/>
      <c r="E817" s="5"/>
      <c r="F817" s="5"/>
    </row>
    <row r="818" ht="15.75" customHeight="1">
      <c r="A818" s="5"/>
      <c r="B818" s="5"/>
      <c r="C818" s="5"/>
      <c r="D818" s="5"/>
      <c r="E818" s="5"/>
      <c r="F818" s="5"/>
    </row>
    <row r="819" ht="15.75" customHeight="1">
      <c r="A819" s="5"/>
      <c r="B819" s="5"/>
      <c r="C819" s="5"/>
      <c r="D819" s="5"/>
      <c r="E819" s="5"/>
      <c r="F819" s="5"/>
    </row>
    <row r="820" ht="15.75" customHeight="1">
      <c r="A820" s="5"/>
      <c r="B820" s="5"/>
      <c r="C820" s="5"/>
      <c r="D820" s="5"/>
      <c r="E820" s="5"/>
      <c r="F820" s="5"/>
    </row>
    <row r="821" ht="15.75" customHeight="1">
      <c r="A821" s="5"/>
      <c r="B821" s="5"/>
      <c r="C821" s="5"/>
      <c r="D821" s="5"/>
      <c r="E821" s="5"/>
      <c r="F821" s="5"/>
    </row>
    <row r="822" ht="15.75" customHeight="1">
      <c r="A822" s="5"/>
      <c r="B822" s="5"/>
      <c r="C822" s="5"/>
      <c r="D822" s="5"/>
      <c r="E822" s="5"/>
      <c r="F822" s="5"/>
    </row>
    <row r="823" ht="15.75" customHeight="1">
      <c r="A823" s="5"/>
      <c r="B823" s="5"/>
      <c r="C823" s="5"/>
      <c r="D823" s="5"/>
      <c r="E823" s="5"/>
      <c r="F823" s="5"/>
    </row>
    <row r="824" ht="15.75" customHeight="1">
      <c r="A824" s="5"/>
      <c r="B824" s="5"/>
      <c r="C824" s="5"/>
      <c r="D824" s="5"/>
      <c r="E824" s="5"/>
      <c r="F824" s="5"/>
    </row>
    <row r="825" ht="15.75" customHeight="1">
      <c r="A825" s="5"/>
      <c r="B825" s="5"/>
      <c r="C825" s="5"/>
      <c r="D825" s="5"/>
      <c r="E825" s="5"/>
      <c r="F825" s="5"/>
    </row>
    <row r="826" ht="15.75" customHeight="1">
      <c r="A826" s="5"/>
      <c r="B826" s="5"/>
      <c r="C826" s="5"/>
      <c r="D826" s="5"/>
      <c r="E826" s="5"/>
      <c r="F826" s="5"/>
    </row>
    <row r="827" ht="15.75" customHeight="1">
      <c r="A827" s="5"/>
      <c r="B827" s="5"/>
      <c r="C827" s="5"/>
      <c r="D827" s="5"/>
      <c r="E827" s="5"/>
      <c r="F827" s="5"/>
    </row>
    <row r="828" ht="15.75" customHeight="1">
      <c r="A828" s="5"/>
      <c r="B828" s="5"/>
      <c r="C828" s="5"/>
      <c r="D828" s="5"/>
      <c r="E828" s="5"/>
      <c r="F828" s="5"/>
    </row>
    <row r="829" ht="15.75" customHeight="1">
      <c r="A829" s="5"/>
      <c r="B829" s="5"/>
      <c r="C829" s="5"/>
      <c r="D829" s="5"/>
      <c r="E829" s="5"/>
      <c r="F829" s="5"/>
    </row>
    <row r="830" ht="15.75" customHeight="1">
      <c r="A830" s="5"/>
      <c r="B830" s="5"/>
      <c r="C830" s="5"/>
      <c r="D830" s="5"/>
      <c r="E830" s="5"/>
      <c r="F830" s="5"/>
    </row>
    <row r="831" ht="15.75" customHeight="1">
      <c r="A831" s="5"/>
      <c r="B831" s="5"/>
      <c r="C831" s="5"/>
      <c r="D831" s="5"/>
      <c r="E831" s="5"/>
      <c r="F831" s="5"/>
    </row>
    <row r="832" ht="15.75" customHeight="1">
      <c r="A832" s="5"/>
      <c r="B832" s="5"/>
      <c r="C832" s="5"/>
      <c r="D832" s="5"/>
      <c r="E832" s="5"/>
      <c r="F832" s="5"/>
    </row>
    <row r="833" ht="15.75" customHeight="1">
      <c r="A833" s="5"/>
      <c r="B833" s="5"/>
      <c r="C833" s="5"/>
      <c r="D833" s="5"/>
      <c r="E833" s="5"/>
      <c r="F833" s="5"/>
    </row>
    <row r="834" ht="15.75" customHeight="1">
      <c r="A834" s="5"/>
      <c r="B834" s="5"/>
      <c r="C834" s="5"/>
      <c r="D834" s="5"/>
      <c r="E834" s="5"/>
      <c r="F834" s="5"/>
    </row>
    <row r="835" ht="15.75" customHeight="1">
      <c r="A835" s="5"/>
      <c r="B835" s="5"/>
      <c r="C835" s="5"/>
      <c r="D835" s="5"/>
      <c r="E835" s="5"/>
      <c r="F835" s="5"/>
    </row>
    <row r="836" ht="15.75" customHeight="1">
      <c r="A836" s="5"/>
      <c r="B836" s="5"/>
      <c r="C836" s="5"/>
      <c r="D836" s="5"/>
      <c r="E836" s="5"/>
      <c r="F836" s="5"/>
    </row>
    <row r="837" ht="15.75" customHeight="1">
      <c r="A837" s="5"/>
      <c r="B837" s="5"/>
      <c r="C837" s="5"/>
      <c r="D837" s="5"/>
      <c r="E837" s="5"/>
      <c r="F837" s="5"/>
    </row>
    <row r="838" ht="15.75" customHeight="1">
      <c r="A838" s="5"/>
      <c r="B838" s="5"/>
      <c r="C838" s="5"/>
      <c r="D838" s="5"/>
      <c r="E838" s="5"/>
      <c r="F838" s="5"/>
    </row>
    <row r="839" ht="15.75" customHeight="1">
      <c r="A839" s="5"/>
      <c r="B839" s="5"/>
      <c r="C839" s="5"/>
      <c r="D839" s="5"/>
      <c r="E839" s="5"/>
      <c r="F839" s="5"/>
    </row>
    <row r="840" ht="15.75" customHeight="1">
      <c r="A840" s="5"/>
      <c r="B840" s="5"/>
      <c r="C840" s="5"/>
      <c r="D840" s="5"/>
      <c r="E840" s="5"/>
      <c r="F840" s="5"/>
    </row>
    <row r="841" ht="15.75" customHeight="1">
      <c r="A841" s="5"/>
      <c r="B841" s="5"/>
      <c r="C841" s="5"/>
      <c r="D841" s="5"/>
      <c r="E841" s="5"/>
      <c r="F841" s="5"/>
    </row>
    <row r="842" ht="15.75" customHeight="1">
      <c r="A842" s="5"/>
      <c r="B842" s="5"/>
      <c r="C842" s="5"/>
      <c r="D842" s="5"/>
      <c r="E842" s="5"/>
      <c r="F842" s="5"/>
    </row>
    <row r="843" ht="15.75" customHeight="1">
      <c r="A843" s="5"/>
      <c r="B843" s="5"/>
      <c r="C843" s="5"/>
      <c r="D843" s="5"/>
      <c r="E843" s="5"/>
      <c r="F843" s="5"/>
    </row>
    <row r="844" ht="15.75" customHeight="1">
      <c r="A844" s="5"/>
      <c r="B844" s="5"/>
      <c r="C844" s="5"/>
      <c r="D844" s="5"/>
      <c r="E844" s="5"/>
      <c r="F844" s="5"/>
    </row>
    <row r="845" ht="15.75" customHeight="1">
      <c r="A845" s="5"/>
      <c r="B845" s="5"/>
      <c r="C845" s="5"/>
      <c r="D845" s="5"/>
      <c r="E845" s="5"/>
      <c r="F845" s="5"/>
    </row>
    <row r="846" ht="15.75" customHeight="1">
      <c r="A846" s="5"/>
      <c r="B846" s="5"/>
      <c r="C846" s="5"/>
      <c r="D846" s="5"/>
      <c r="E846" s="5"/>
      <c r="F846" s="5"/>
    </row>
    <row r="847" ht="15.75" customHeight="1">
      <c r="A847" s="5"/>
      <c r="B847" s="5"/>
      <c r="C847" s="5"/>
      <c r="D847" s="5"/>
      <c r="E847" s="5"/>
      <c r="F847" s="5"/>
    </row>
    <row r="848" ht="15.75" customHeight="1">
      <c r="A848" s="5"/>
      <c r="B848" s="5"/>
      <c r="C848" s="5"/>
      <c r="D848" s="5"/>
      <c r="E848" s="5"/>
      <c r="F848" s="5"/>
    </row>
    <row r="849" ht="15.75" customHeight="1">
      <c r="A849" s="5"/>
      <c r="B849" s="5"/>
      <c r="C849" s="5"/>
      <c r="D849" s="5"/>
      <c r="E849" s="5"/>
      <c r="F849" s="5"/>
    </row>
    <row r="850" ht="15.75" customHeight="1">
      <c r="A850" s="5"/>
      <c r="B850" s="5"/>
      <c r="C850" s="5"/>
      <c r="D850" s="5"/>
      <c r="E850" s="5"/>
      <c r="F850" s="5"/>
    </row>
    <row r="851" ht="15.75" customHeight="1">
      <c r="A851" s="5"/>
      <c r="B851" s="5"/>
      <c r="C851" s="5"/>
      <c r="D851" s="5"/>
      <c r="E851" s="5"/>
      <c r="F851" s="5"/>
    </row>
    <row r="852" ht="15.75" customHeight="1">
      <c r="A852" s="5"/>
      <c r="B852" s="5"/>
      <c r="C852" s="5"/>
      <c r="D852" s="5"/>
      <c r="E852" s="5"/>
      <c r="F852" s="5"/>
    </row>
    <row r="853" ht="15.75" customHeight="1">
      <c r="A853" s="5"/>
      <c r="B853" s="5"/>
      <c r="C853" s="5"/>
      <c r="D853" s="5"/>
      <c r="E853" s="5"/>
      <c r="F853" s="5"/>
    </row>
    <row r="854" ht="15.75" customHeight="1">
      <c r="A854" s="5"/>
      <c r="B854" s="5"/>
      <c r="C854" s="5"/>
      <c r="D854" s="5"/>
      <c r="E854" s="5"/>
      <c r="F854" s="5"/>
    </row>
    <row r="855" ht="15.75" customHeight="1">
      <c r="A855" s="5"/>
      <c r="B855" s="5"/>
      <c r="C855" s="5"/>
      <c r="D855" s="5"/>
      <c r="E855" s="5"/>
      <c r="F855" s="5"/>
    </row>
    <row r="856" ht="15.75" customHeight="1">
      <c r="A856" s="5"/>
      <c r="B856" s="5"/>
      <c r="C856" s="5"/>
      <c r="D856" s="5"/>
      <c r="E856" s="5"/>
      <c r="F856" s="5"/>
    </row>
    <row r="857" ht="15.75" customHeight="1">
      <c r="A857" s="5"/>
      <c r="B857" s="5"/>
      <c r="C857" s="5"/>
      <c r="D857" s="5"/>
      <c r="E857" s="5"/>
      <c r="F857" s="5"/>
    </row>
    <row r="858" ht="15.75" customHeight="1">
      <c r="A858" s="5"/>
      <c r="B858" s="5"/>
      <c r="C858" s="5"/>
      <c r="D858" s="5"/>
      <c r="E858" s="5"/>
      <c r="F858" s="5"/>
    </row>
    <row r="859" ht="15.75" customHeight="1">
      <c r="A859" s="5"/>
      <c r="B859" s="5"/>
      <c r="C859" s="5"/>
      <c r="D859" s="5"/>
      <c r="E859" s="5"/>
      <c r="F859" s="5"/>
    </row>
    <row r="860" ht="15.75" customHeight="1">
      <c r="A860" s="5"/>
      <c r="B860" s="5"/>
      <c r="C860" s="5"/>
      <c r="D860" s="5"/>
      <c r="E860" s="5"/>
      <c r="F860" s="5"/>
    </row>
    <row r="861" ht="15.75" customHeight="1">
      <c r="A861" s="5"/>
      <c r="B861" s="5"/>
      <c r="C861" s="5"/>
      <c r="D861" s="5"/>
      <c r="E861" s="5"/>
      <c r="F861" s="5"/>
    </row>
    <row r="862" ht="15.75" customHeight="1">
      <c r="A862" s="5"/>
      <c r="B862" s="5"/>
      <c r="C862" s="5"/>
      <c r="D862" s="5"/>
      <c r="E862" s="5"/>
      <c r="F862" s="5"/>
    </row>
    <row r="863" ht="15.75" customHeight="1">
      <c r="A863" s="5"/>
      <c r="B863" s="5"/>
      <c r="C863" s="5"/>
      <c r="D863" s="5"/>
      <c r="E863" s="5"/>
      <c r="F863" s="5"/>
    </row>
    <row r="864" ht="15.75" customHeight="1">
      <c r="A864" s="5"/>
      <c r="B864" s="5"/>
      <c r="C864" s="5"/>
      <c r="D864" s="5"/>
      <c r="E864" s="5"/>
      <c r="F864" s="5"/>
    </row>
    <row r="865" ht="15.75" customHeight="1">
      <c r="A865" s="5"/>
      <c r="B865" s="5"/>
      <c r="C865" s="5"/>
      <c r="D865" s="5"/>
      <c r="E865" s="5"/>
      <c r="F865" s="5"/>
    </row>
    <row r="866" ht="15.75" customHeight="1">
      <c r="A866" s="5"/>
      <c r="B866" s="5"/>
      <c r="C866" s="5"/>
      <c r="D866" s="5"/>
      <c r="E866" s="5"/>
      <c r="F866" s="5"/>
    </row>
    <row r="867" ht="15.75" customHeight="1">
      <c r="A867" s="5"/>
      <c r="B867" s="5"/>
      <c r="C867" s="5"/>
      <c r="D867" s="5"/>
      <c r="E867" s="5"/>
      <c r="F867" s="5"/>
    </row>
    <row r="868" ht="15.75" customHeight="1">
      <c r="A868" s="5"/>
      <c r="B868" s="5"/>
      <c r="C868" s="5"/>
      <c r="D868" s="5"/>
      <c r="E868" s="5"/>
      <c r="F868" s="5"/>
    </row>
    <row r="869" ht="15.75" customHeight="1">
      <c r="A869" s="5"/>
      <c r="B869" s="5"/>
      <c r="C869" s="5"/>
      <c r="D869" s="5"/>
      <c r="E869" s="5"/>
      <c r="F869" s="5"/>
    </row>
    <row r="870" ht="15.75" customHeight="1">
      <c r="A870" s="5"/>
      <c r="B870" s="5"/>
      <c r="C870" s="5"/>
      <c r="D870" s="5"/>
      <c r="E870" s="5"/>
      <c r="F870" s="5"/>
    </row>
    <row r="871" ht="15.75" customHeight="1">
      <c r="A871" s="5"/>
      <c r="B871" s="5"/>
      <c r="C871" s="5"/>
      <c r="D871" s="5"/>
      <c r="E871" s="5"/>
      <c r="F871" s="5"/>
    </row>
    <row r="872" ht="15.75" customHeight="1">
      <c r="A872" s="5"/>
      <c r="B872" s="5"/>
      <c r="C872" s="5"/>
      <c r="D872" s="5"/>
      <c r="E872" s="5"/>
      <c r="F872" s="5"/>
    </row>
    <row r="873" ht="15.75" customHeight="1">
      <c r="A873" s="5"/>
      <c r="B873" s="5"/>
      <c r="C873" s="5"/>
      <c r="D873" s="5"/>
      <c r="E873" s="5"/>
      <c r="F873" s="5"/>
    </row>
    <row r="874" ht="15.75" customHeight="1">
      <c r="A874" s="5"/>
      <c r="B874" s="5"/>
      <c r="C874" s="5"/>
      <c r="D874" s="5"/>
      <c r="E874" s="5"/>
      <c r="F874" s="5"/>
    </row>
    <row r="875" ht="15.75" customHeight="1">
      <c r="A875" s="5"/>
      <c r="B875" s="5"/>
      <c r="C875" s="5"/>
      <c r="D875" s="5"/>
      <c r="E875" s="5"/>
      <c r="F875" s="5"/>
    </row>
    <row r="876" ht="15.75" customHeight="1">
      <c r="A876" s="5"/>
      <c r="B876" s="5"/>
      <c r="C876" s="5"/>
      <c r="D876" s="5"/>
      <c r="E876" s="5"/>
      <c r="F876" s="5"/>
    </row>
    <row r="877" ht="15.75" customHeight="1">
      <c r="A877" s="5"/>
      <c r="B877" s="5"/>
      <c r="C877" s="5"/>
      <c r="D877" s="5"/>
      <c r="E877" s="5"/>
      <c r="F877" s="5"/>
    </row>
    <row r="878" ht="15.75" customHeight="1">
      <c r="A878" s="5"/>
      <c r="B878" s="5"/>
      <c r="C878" s="5"/>
      <c r="D878" s="5"/>
      <c r="E878" s="5"/>
      <c r="F878" s="5"/>
    </row>
    <row r="879" ht="15.75" customHeight="1">
      <c r="A879" s="5"/>
      <c r="B879" s="5"/>
      <c r="C879" s="5"/>
      <c r="D879" s="5"/>
      <c r="E879" s="5"/>
      <c r="F879" s="5"/>
    </row>
    <row r="880" ht="15.75" customHeight="1">
      <c r="A880" s="5"/>
      <c r="B880" s="5"/>
      <c r="C880" s="5"/>
      <c r="D880" s="5"/>
      <c r="E880" s="5"/>
      <c r="F880" s="5"/>
    </row>
    <row r="881" ht="15.75" customHeight="1">
      <c r="A881" s="5"/>
      <c r="B881" s="5"/>
      <c r="C881" s="5"/>
      <c r="D881" s="5"/>
      <c r="E881" s="5"/>
      <c r="F881" s="5"/>
    </row>
    <row r="882" ht="15.75" customHeight="1">
      <c r="A882" s="5"/>
      <c r="B882" s="5"/>
      <c r="C882" s="5"/>
      <c r="D882" s="5"/>
      <c r="E882" s="5"/>
      <c r="F882" s="5"/>
    </row>
    <row r="883" ht="15.75" customHeight="1">
      <c r="A883" s="5"/>
      <c r="B883" s="5"/>
      <c r="C883" s="5"/>
      <c r="D883" s="5"/>
      <c r="E883" s="5"/>
      <c r="F883" s="5"/>
    </row>
    <row r="884" ht="15.75" customHeight="1">
      <c r="A884" s="5"/>
      <c r="B884" s="5"/>
      <c r="C884" s="5"/>
      <c r="D884" s="5"/>
      <c r="E884" s="5"/>
      <c r="F884" s="5"/>
    </row>
    <row r="885" ht="15.75" customHeight="1">
      <c r="A885" s="5"/>
      <c r="B885" s="5"/>
      <c r="C885" s="5"/>
      <c r="D885" s="5"/>
      <c r="E885" s="5"/>
      <c r="F885" s="5"/>
    </row>
    <row r="886" ht="15.75" customHeight="1">
      <c r="A886" s="5"/>
      <c r="B886" s="5"/>
      <c r="C886" s="5"/>
      <c r="D886" s="5"/>
      <c r="E886" s="5"/>
      <c r="F886" s="5"/>
    </row>
    <row r="887" ht="15.75" customHeight="1">
      <c r="A887" s="5"/>
      <c r="B887" s="5"/>
      <c r="C887" s="5"/>
      <c r="D887" s="5"/>
      <c r="E887" s="5"/>
      <c r="F887" s="5"/>
    </row>
    <row r="888" ht="15.75" customHeight="1">
      <c r="A888" s="5"/>
      <c r="B888" s="5"/>
      <c r="C888" s="5"/>
      <c r="D888" s="5"/>
      <c r="E888" s="5"/>
      <c r="F888" s="5"/>
    </row>
    <row r="889" ht="15.75" customHeight="1">
      <c r="A889" s="5"/>
      <c r="B889" s="5"/>
      <c r="C889" s="5"/>
      <c r="D889" s="5"/>
      <c r="E889" s="5"/>
      <c r="F889" s="5"/>
    </row>
    <row r="890" ht="15.75" customHeight="1">
      <c r="A890" s="5"/>
      <c r="B890" s="5"/>
      <c r="C890" s="5"/>
      <c r="D890" s="5"/>
      <c r="E890" s="5"/>
      <c r="F890" s="5"/>
    </row>
    <row r="891" ht="15.75" customHeight="1">
      <c r="A891" s="5"/>
      <c r="B891" s="5"/>
      <c r="C891" s="5"/>
      <c r="D891" s="5"/>
      <c r="E891" s="5"/>
      <c r="F891" s="5"/>
    </row>
    <row r="892" ht="15.75" customHeight="1">
      <c r="A892" s="5"/>
      <c r="B892" s="5"/>
      <c r="C892" s="5"/>
      <c r="D892" s="5"/>
      <c r="E892" s="5"/>
      <c r="F892" s="5"/>
    </row>
    <row r="893" ht="15.75" customHeight="1">
      <c r="A893" s="5"/>
      <c r="B893" s="5"/>
      <c r="C893" s="5"/>
      <c r="D893" s="5"/>
      <c r="E893" s="5"/>
      <c r="F893" s="5"/>
    </row>
    <row r="894" ht="15.75" customHeight="1">
      <c r="A894" s="5"/>
      <c r="B894" s="5"/>
      <c r="C894" s="5"/>
      <c r="D894" s="5"/>
      <c r="E894" s="5"/>
      <c r="F894" s="5"/>
    </row>
    <row r="895" ht="15.75" customHeight="1">
      <c r="A895" s="5"/>
      <c r="B895" s="5"/>
      <c r="C895" s="5"/>
      <c r="D895" s="5"/>
      <c r="E895" s="5"/>
      <c r="F895" s="5"/>
    </row>
    <row r="896" ht="15.75" customHeight="1">
      <c r="A896" s="5"/>
      <c r="B896" s="5"/>
      <c r="C896" s="5"/>
      <c r="D896" s="5"/>
      <c r="E896" s="5"/>
      <c r="F896" s="5"/>
    </row>
    <row r="897" ht="15.75" customHeight="1">
      <c r="A897" s="5"/>
      <c r="B897" s="5"/>
      <c r="C897" s="5"/>
      <c r="D897" s="5"/>
      <c r="E897" s="5"/>
      <c r="F897" s="5"/>
    </row>
    <row r="898" ht="15.75" customHeight="1">
      <c r="A898" s="5"/>
      <c r="B898" s="5"/>
      <c r="C898" s="5"/>
      <c r="D898" s="5"/>
      <c r="E898" s="5"/>
      <c r="F898" s="5"/>
    </row>
    <row r="899" ht="15.75" customHeight="1">
      <c r="A899" s="5"/>
      <c r="B899" s="5"/>
      <c r="C899" s="5"/>
      <c r="D899" s="5"/>
      <c r="E899" s="5"/>
      <c r="F899" s="5"/>
    </row>
    <row r="900" ht="15.75" customHeight="1">
      <c r="A900" s="5"/>
      <c r="B900" s="5"/>
      <c r="C900" s="5"/>
      <c r="D900" s="5"/>
      <c r="E900" s="5"/>
      <c r="F900" s="5"/>
    </row>
    <row r="901" ht="15.75" customHeight="1">
      <c r="A901" s="5"/>
      <c r="B901" s="5"/>
      <c r="C901" s="5"/>
      <c r="D901" s="5"/>
      <c r="E901" s="5"/>
      <c r="F901" s="5"/>
    </row>
    <row r="902" ht="15.75" customHeight="1">
      <c r="A902" s="5"/>
      <c r="B902" s="5"/>
      <c r="C902" s="5"/>
      <c r="D902" s="5"/>
      <c r="E902" s="5"/>
      <c r="F902" s="5"/>
    </row>
    <row r="903" ht="15.75" customHeight="1">
      <c r="A903" s="5"/>
      <c r="B903" s="5"/>
      <c r="C903" s="5"/>
      <c r="D903" s="5"/>
      <c r="E903" s="5"/>
      <c r="F903" s="5"/>
    </row>
    <row r="904" ht="15.75" customHeight="1">
      <c r="A904" s="5"/>
      <c r="B904" s="5"/>
      <c r="C904" s="5"/>
      <c r="D904" s="5"/>
      <c r="E904" s="5"/>
      <c r="F904" s="5"/>
    </row>
    <row r="905" ht="15.75" customHeight="1">
      <c r="A905" s="5"/>
      <c r="B905" s="5"/>
      <c r="C905" s="5"/>
      <c r="D905" s="5"/>
      <c r="E905" s="5"/>
      <c r="F905" s="5"/>
    </row>
    <row r="906" ht="15.75" customHeight="1">
      <c r="A906" s="5"/>
      <c r="B906" s="5"/>
      <c r="C906" s="5"/>
      <c r="D906" s="5"/>
      <c r="E906" s="5"/>
      <c r="F906" s="5"/>
    </row>
    <row r="907" ht="15.75" customHeight="1">
      <c r="A907" s="5"/>
      <c r="B907" s="5"/>
      <c r="C907" s="5"/>
      <c r="D907" s="5"/>
      <c r="E907" s="5"/>
      <c r="F907" s="5"/>
    </row>
    <row r="908" ht="15.75" customHeight="1">
      <c r="A908" s="5"/>
      <c r="B908" s="5"/>
      <c r="C908" s="5"/>
      <c r="D908" s="5"/>
      <c r="E908" s="5"/>
      <c r="F908" s="5"/>
    </row>
    <row r="909" ht="15.75" customHeight="1">
      <c r="A909" s="5"/>
      <c r="B909" s="5"/>
      <c r="C909" s="5"/>
      <c r="D909" s="5"/>
      <c r="E909" s="5"/>
      <c r="F909" s="5"/>
    </row>
    <row r="910" ht="15.75" customHeight="1">
      <c r="A910" s="5"/>
      <c r="B910" s="5"/>
      <c r="C910" s="5"/>
      <c r="D910" s="5"/>
      <c r="E910" s="5"/>
      <c r="F910" s="5"/>
    </row>
    <row r="911" ht="15.75" customHeight="1">
      <c r="A911" s="5"/>
      <c r="B911" s="5"/>
      <c r="C911" s="5"/>
      <c r="D911" s="5"/>
      <c r="E911" s="5"/>
      <c r="F911" s="5"/>
    </row>
    <row r="912" ht="15.75" customHeight="1">
      <c r="A912" s="5"/>
      <c r="B912" s="5"/>
      <c r="C912" s="5"/>
      <c r="D912" s="5"/>
      <c r="E912" s="5"/>
      <c r="F912" s="5"/>
    </row>
    <row r="913" ht="15.75" customHeight="1">
      <c r="A913" s="5"/>
      <c r="B913" s="5"/>
      <c r="C913" s="5"/>
      <c r="D913" s="5"/>
      <c r="E913" s="5"/>
      <c r="F913" s="5"/>
    </row>
    <row r="914" ht="15.75" customHeight="1">
      <c r="A914" s="5"/>
      <c r="B914" s="5"/>
      <c r="C914" s="5"/>
      <c r="D914" s="5"/>
      <c r="E914" s="5"/>
      <c r="F914" s="5"/>
    </row>
    <row r="915" ht="15.75" customHeight="1">
      <c r="A915" s="5"/>
      <c r="B915" s="5"/>
      <c r="C915" s="5"/>
      <c r="D915" s="5"/>
      <c r="E915" s="5"/>
      <c r="F915" s="5"/>
    </row>
    <row r="916" ht="15.75" customHeight="1">
      <c r="A916" s="5"/>
      <c r="B916" s="5"/>
      <c r="C916" s="5"/>
      <c r="D916" s="5"/>
      <c r="E916" s="5"/>
      <c r="F916" s="5"/>
    </row>
    <row r="917" ht="15.75" customHeight="1">
      <c r="A917" s="5"/>
      <c r="B917" s="5"/>
      <c r="C917" s="5"/>
      <c r="D917" s="5"/>
      <c r="E917" s="5"/>
      <c r="F917" s="5"/>
    </row>
    <row r="918" ht="15.75" customHeight="1">
      <c r="A918" s="5"/>
      <c r="B918" s="5"/>
      <c r="C918" s="5"/>
      <c r="D918" s="5"/>
      <c r="E918" s="5"/>
      <c r="F918" s="5"/>
    </row>
    <row r="919" ht="15.75" customHeight="1">
      <c r="A919" s="5"/>
      <c r="B919" s="5"/>
      <c r="C919" s="5"/>
      <c r="D919" s="5"/>
      <c r="E919" s="5"/>
      <c r="F919" s="5"/>
    </row>
    <row r="920" ht="15.75" customHeight="1">
      <c r="A920" s="5"/>
      <c r="B920" s="5"/>
      <c r="C920" s="5"/>
      <c r="D920" s="5"/>
      <c r="E920" s="5"/>
      <c r="F920" s="5"/>
    </row>
    <row r="921" ht="15.75" customHeight="1">
      <c r="A921" s="5"/>
      <c r="B921" s="5"/>
      <c r="C921" s="5"/>
      <c r="D921" s="5"/>
      <c r="E921" s="5"/>
      <c r="F921" s="5"/>
    </row>
    <row r="922" ht="15.75" customHeight="1">
      <c r="A922" s="5"/>
      <c r="B922" s="5"/>
      <c r="C922" s="5"/>
      <c r="D922" s="5"/>
      <c r="E922" s="5"/>
      <c r="F922" s="5"/>
    </row>
    <row r="923" ht="15.75" customHeight="1">
      <c r="A923" s="5"/>
      <c r="B923" s="5"/>
      <c r="C923" s="5"/>
      <c r="D923" s="5"/>
      <c r="E923" s="5"/>
      <c r="F923" s="5"/>
    </row>
    <row r="924" ht="15.75" customHeight="1">
      <c r="A924" s="5"/>
      <c r="B924" s="5"/>
      <c r="C924" s="5"/>
      <c r="D924" s="5"/>
      <c r="E924" s="5"/>
      <c r="F924" s="5"/>
    </row>
    <row r="925" ht="15.75" customHeight="1">
      <c r="A925" s="5"/>
      <c r="B925" s="5"/>
      <c r="C925" s="5"/>
      <c r="D925" s="5"/>
      <c r="E925" s="5"/>
      <c r="F925" s="5"/>
    </row>
    <row r="926" ht="15.75" customHeight="1">
      <c r="A926" s="5"/>
      <c r="B926" s="5"/>
      <c r="C926" s="5"/>
      <c r="D926" s="5"/>
      <c r="E926" s="5"/>
      <c r="F926" s="5"/>
    </row>
    <row r="927" ht="15.75" customHeight="1">
      <c r="A927" s="5"/>
      <c r="B927" s="5"/>
      <c r="C927" s="5"/>
      <c r="D927" s="5"/>
      <c r="E927" s="5"/>
      <c r="F927" s="5"/>
    </row>
    <row r="928" ht="15.75" customHeight="1">
      <c r="A928" s="5"/>
      <c r="B928" s="5"/>
      <c r="C928" s="5"/>
      <c r="D928" s="5"/>
      <c r="E928" s="5"/>
      <c r="F928" s="5"/>
    </row>
    <row r="929" ht="15.75" customHeight="1">
      <c r="A929" s="5"/>
      <c r="B929" s="5"/>
      <c r="C929" s="5"/>
      <c r="D929" s="5"/>
      <c r="E929" s="5"/>
      <c r="F929" s="5"/>
    </row>
    <row r="930" ht="15.75" customHeight="1">
      <c r="A930" s="5"/>
      <c r="B930" s="5"/>
      <c r="C930" s="5"/>
      <c r="D930" s="5"/>
      <c r="E930" s="5"/>
      <c r="F930" s="5"/>
    </row>
    <row r="931" ht="15.75" customHeight="1">
      <c r="A931" s="5"/>
      <c r="B931" s="5"/>
      <c r="C931" s="5"/>
      <c r="D931" s="5"/>
      <c r="E931" s="5"/>
      <c r="F931" s="5"/>
    </row>
    <row r="932" ht="15.75" customHeight="1">
      <c r="A932" s="5"/>
      <c r="B932" s="5"/>
      <c r="C932" s="5"/>
      <c r="D932" s="5"/>
      <c r="E932" s="5"/>
      <c r="F932" s="5"/>
    </row>
    <row r="933" ht="15.75" customHeight="1">
      <c r="A933" s="5"/>
      <c r="B933" s="5"/>
      <c r="C933" s="5"/>
      <c r="D933" s="5"/>
      <c r="E933" s="5"/>
      <c r="F933" s="5"/>
    </row>
    <row r="934" ht="15.75" customHeight="1">
      <c r="A934" s="5"/>
      <c r="B934" s="5"/>
      <c r="C934" s="5"/>
      <c r="D934" s="5"/>
      <c r="E934" s="5"/>
      <c r="F934" s="5"/>
    </row>
    <row r="935" ht="15.75" customHeight="1">
      <c r="A935" s="5"/>
      <c r="B935" s="5"/>
      <c r="C935" s="5"/>
      <c r="D935" s="5"/>
      <c r="E935" s="5"/>
      <c r="F935" s="5"/>
    </row>
    <row r="936" ht="15.75" customHeight="1">
      <c r="A936" s="5"/>
      <c r="B936" s="5"/>
      <c r="C936" s="5"/>
      <c r="D936" s="5"/>
      <c r="E936" s="5"/>
      <c r="F936" s="5"/>
    </row>
    <row r="937" ht="15.75" customHeight="1">
      <c r="A937" s="5"/>
      <c r="B937" s="5"/>
      <c r="C937" s="5"/>
      <c r="D937" s="5"/>
      <c r="E937" s="5"/>
      <c r="F937" s="5"/>
    </row>
    <row r="938" ht="15.75" customHeight="1">
      <c r="A938" s="5"/>
      <c r="B938" s="5"/>
      <c r="C938" s="5"/>
      <c r="D938" s="5"/>
      <c r="E938" s="5"/>
      <c r="F938" s="5"/>
    </row>
    <row r="939" ht="15.75" customHeight="1">
      <c r="A939" s="5"/>
      <c r="B939" s="5"/>
      <c r="C939" s="5"/>
      <c r="D939" s="5"/>
      <c r="E939" s="5"/>
      <c r="F939" s="5"/>
    </row>
    <row r="940" ht="15.75" customHeight="1">
      <c r="A940" s="5"/>
      <c r="B940" s="5"/>
      <c r="C940" s="5"/>
      <c r="D940" s="5"/>
      <c r="E940" s="5"/>
      <c r="F940" s="5"/>
    </row>
    <row r="941" ht="15.75" customHeight="1">
      <c r="A941" s="5"/>
      <c r="B941" s="5"/>
      <c r="C941" s="5"/>
      <c r="D941" s="5"/>
      <c r="E941" s="5"/>
      <c r="F941" s="5"/>
    </row>
    <row r="942" ht="15.75" customHeight="1">
      <c r="A942" s="5"/>
      <c r="B942" s="5"/>
      <c r="C942" s="5"/>
      <c r="D942" s="5"/>
      <c r="E942" s="5"/>
      <c r="F942" s="5"/>
    </row>
    <row r="943" ht="15.75" customHeight="1">
      <c r="A943" s="5"/>
      <c r="B943" s="5"/>
      <c r="C943" s="5"/>
      <c r="D943" s="5"/>
      <c r="E943" s="5"/>
      <c r="F943" s="5"/>
    </row>
    <row r="944" ht="15.75" customHeight="1">
      <c r="A944" s="5"/>
      <c r="B944" s="5"/>
      <c r="C944" s="5"/>
      <c r="D944" s="5"/>
      <c r="E944" s="5"/>
      <c r="F944" s="5"/>
    </row>
    <row r="945" ht="15.75" customHeight="1">
      <c r="A945" s="5"/>
      <c r="B945" s="5"/>
      <c r="C945" s="5"/>
      <c r="D945" s="5"/>
      <c r="E945" s="5"/>
      <c r="F945" s="5"/>
    </row>
    <row r="946" ht="15.75" customHeight="1">
      <c r="A946" s="5"/>
      <c r="B946" s="5"/>
      <c r="C946" s="5"/>
      <c r="D946" s="5"/>
      <c r="E946" s="5"/>
      <c r="F946" s="5"/>
    </row>
    <row r="947" ht="15.75" customHeight="1">
      <c r="A947" s="5"/>
      <c r="B947" s="5"/>
      <c r="C947" s="5"/>
      <c r="D947" s="5"/>
      <c r="E947" s="5"/>
      <c r="F947" s="5"/>
    </row>
    <row r="948" ht="15.75" customHeight="1">
      <c r="A948" s="5"/>
      <c r="B948" s="5"/>
      <c r="C948" s="5"/>
      <c r="D948" s="5"/>
      <c r="E948" s="5"/>
      <c r="F948" s="5"/>
    </row>
    <row r="949" ht="15.75" customHeight="1">
      <c r="A949" s="5"/>
      <c r="B949" s="5"/>
      <c r="C949" s="5"/>
      <c r="D949" s="5"/>
      <c r="E949" s="5"/>
      <c r="F949" s="5"/>
    </row>
    <row r="950" ht="15.75" customHeight="1">
      <c r="A950" s="5"/>
      <c r="B950" s="5"/>
      <c r="C950" s="5"/>
      <c r="D950" s="5"/>
      <c r="E950" s="5"/>
      <c r="F950" s="5"/>
    </row>
    <row r="951" ht="15.75" customHeight="1">
      <c r="A951" s="5"/>
      <c r="B951" s="5"/>
      <c r="C951" s="5"/>
      <c r="D951" s="5"/>
      <c r="E951" s="5"/>
      <c r="F951" s="5"/>
    </row>
    <row r="952" ht="15.75" customHeight="1">
      <c r="A952" s="5"/>
      <c r="B952" s="5"/>
      <c r="C952" s="5"/>
      <c r="D952" s="5"/>
      <c r="E952" s="5"/>
      <c r="F952" s="5"/>
    </row>
    <row r="953" ht="15.75" customHeight="1">
      <c r="A953" s="5"/>
      <c r="B953" s="5"/>
      <c r="C953" s="5"/>
      <c r="D953" s="5"/>
      <c r="E953" s="5"/>
      <c r="F953" s="5"/>
    </row>
    <row r="954" ht="15.75" customHeight="1">
      <c r="A954" s="5"/>
      <c r="B954" s="5"/>
      <c r="C954" s="5"/>
      <c r="D954" s="5"/>
      <c r="E954" s="5"/>
      <c r="F954" s="5"/>
    </row>
    <row r="955" ht="15.75" customHeight="1">
      <c r="A955" s="5"/>
      <c r="B955" s="5"/>
      <c r="C955" s="5"/>
      <c r="D955" s="5"/>
      <c r="E955" s="5"/>
      <c r="F955" s="5"/>
    </row>
    <row r="956" ht="15.75" customHeight="1">
      <c r="A956" s="5"/>
      <c r="B956" s="5"/>
      <c r="C956" s="5"/>
      <c r="D956" s="5"/>
      <c r="E956" s="5"/>
      <c r="F956" s="5"/>
    </row>
    <row r="957" ht="15.75" customHeight="1">
      <c r="A957" s="5"/>
      <c r="B957" s="5"/>
      <c r="C957" s="5"/>
      <c r="D957" s="5"/>
      <c r="E957" s="5"/>
      <c r="F957" s="5"/>
    </row>
    <row r="958" ht="15.75" customHeight="1">
      <c r="A958" s="5"/>
      <c r="B958" s="5"/>
      <c r="C958" s="5"/>
      <c r="D958" s="5"/>
      <c r="E958" s="5"/>
      <c r="F958" s="5"/>
    </row>
    <row r="959" ht="15.75" customHeight="1">
      <c r="A959" s="5"/>
      <c r="B959" s="5"/>
      <c r="C959" s="5"/>
      <c r="D959" s="5"/>
      <c r="E959" s="5"/>
      <c r="F959" s="5"/>
    </row>
    <row r="960" ht="15.75" customHeight="1">
      <c r="A960" s="5"/>
      <c r="B960" s="5"/>
      <c r="C960" s="5"/>
      <c r="D960" s="5"/>
      <c r="E960" s="5"/>
      <c r="F960" s="5"/>
    </row>
    <row r="961" ht="15.75" customHeight="1">
      <c r="A961" s="5"/>
      <c r="B961" s="5"/>
      <c r="C961" s="5"/>
      <c r="D961" s="5"/>
      <c r="E961" s="5"/>
      <c r="F961" s="5"/>
    </row>
    <row r="962" ht="15.75" customHeight="1">
      <c r="A962" s="5"/>
      <c r="B962" s="5"/>
      <c r="C962" s="5"/>
      <c r="D962" s="5"/>
      <c r="E962" s="5"/>
      <c r="F962" s="5"/>
    </row>
    <row r="963" ht="15.75" customHeight="1">
      <c r="A963" s="5"/>
      <c r="B963" s="5"/>
      <c r="C963" s="5"/>
      <c r="D963" s="5"/>
      <c r="E963" s="5"/>
      <c r="F963" s="5"/>
    </row>
    <row r="964" ht="15.75" customHeight="1">
      <c r="A964" s="5"/>
      <c r="B964" s="5"/>
      <c r="C964" s="5"/>
      <c r="D964" s="5"/>
      <c r="E964" s="5"/>
      <c r="F964" s="5"/>
    </row>
    <row r="965" ht="15.75" customHeight="1">
      <c r="A965" s="5"/>
      <c r="B965" s="5"/>
      <c r="C965" s="5"/>
      <c r="D965" s="5"/>
      <c r="E965" s="5"/>
      <c r="F965" s="5"/>
    </row>
    <row r="966" ht="15.75" customHeight="1">
      <c r="A966" s="5"/>
      <c r="B966" s="5"/>
      <c r="C966" s="5"/>
      <c r="D966" s="5"/>
      <c r="E966" s="5"/>
      <c r="F966" s="5"/>
    </row>
    <row r="967" ht="15.75" customHeight="1">
      <c r="A967" s="5"/>
      <c r="B967" s="5"/>
      <c r="C967" s="5"/>
      <c r="D967" s="5"/>
      <c r="E967" s="5"/>
      <c r="F967" s="5"/>
    </row>
    <row r="968" ht="15.75" customHeight="1">
      <c r="A968" s="5"/>
      <c r="B968" s="5"/>
      <c r="C968" s="5"/>
      <c r="D968" s="5"/>
      <c r="E968" s="5"/>
      <c r="F968" s="5"/>
    </row>
    <row r="969" ht="15.75" customHeight="1">
      <c r="A969" s="5"/>
      <c r="B969" s="5"/>
      <c r="C969" s="5"/>
      <c r="D969" s="5"/>
      <c r="E969" s="5"/>
      <c r="F969" s="5"/>
    </row>
    <row r="970" ht="15.75" customHeight="1">
      <c r="A970" s="5"/>
      <c r="B970" s="5"/>
      <c r="C970" s="5"/>
      <c r="D970" s="5"/>
      <c r="E970" s="5"/>
      <c r="F970" s="5"/>
    </row>
    <row r="971" ht="15.75" customHeight="1">
      <c r="A971" s="5"/>
      <c r="B971" s="5"/>
      <c r="C971" s="5"/>
      <c r="D971" s="5"/>
      <c r="E971" s="5"/>
      <c r="F971" s="5"/>
    </row>
    <row r="972" ht="15.75" customHeight="1">
      <c r="A972" s="5"/>
      <c r="B972" s="5"/>
      <c r="C972" s="5"/>
      <c r="D972" s="5"/>
      <c r="E972" s="5"/>
      <c r="F972" s="5"/>
    </row>
    <row r="973" ht="15.75" customHeight="1">
      <c r="A973" s="5"/>
      <c r="B973" s="5"/>
      <c r="C973" s="5"/>
      <c r="D973" s="5"/>
      <c r="E973" s="5"/>
      <c r="F973" s="5"/>
    </row>
    <row r="974" ht="15.75" customHeight="1">
      <c r="A974" s="5"/>
      <c r="B974" s="5"/>
      <c r="C974" s="5"/>
      <c r="D974" s="5"/>
      <c r="E974" s="5"/>
      <c r="F974" s="5"/>
    </row>
    <row r="975" ht="15.75" customHeight="1">
      <c r="A975" s="5"/>
      <c r="B975" s="5"/>
      <c r="C975" s="5"/>
      <c r="D975" s="5"/>
      <c r="E975" s="5"/>
      <c r="F975" s="5"/>
    </row>
    <row r="976" ht="15.75" customHeight="1">
      <c r="A976" s="5"/>
      <c r="B976" s="5"/>
      <c r="C976" s="5"/>
      <c r="D976" s="5"/>
      <c r="E976" s="5"/>
      <c r="F976" s="5"/>
    </row>
    <row r="977" ht="15.75" customHeight="1">
      <c r="A977" s="5"/>
      <c r="B977" s="5"/>
      <c r="C977" s="5"/>
      <c r="D977" s="5"/>
      <c r="E977" s="5"/>
      <c r="F977" s="5"/>
    </row>
    <row r="978" ht="15.75" customHeight="1">
      <c r="A978" s="5"/>
      <c r="B978" s="5"/>
      <c r="C978" s="5"/>
      <c r="D978" s="5"/>
      <c r="E978" s="5"/>
      <c r="F978" s="5"/>
    </row>
    <row r="979" ht="15.75" customHeight="1">
      <c r="A979" s="5"/>
      <c r="B979" s="5"/>
      <c r="C979" s="5"/>
      <c r="D979" s="5"/>
      <c r="E979" s="5"/>
      <c r="F979" s="5"/>
    </row>
    <row r="980" ht="15.75" customHeight="1">
      <c r="A980" s="5"/>
      <c r="B980" s="5"/>
      <c r="C980" s="5"/>
      <c r="D980" s="5"/>
      <c r="E980" s="5"/>
      <c r="F980" s="5"/>
    </row>
    <row r="981" ht="15.75" customHeight="1">
      <c r="A981" s="5"/>
      <c r="B981" s="5"/>
      <c r="C981" s="5"/>
      <c r="D981" s="5"/>
      <c r="E981" s="5"/>
      <c r="F981" s="5"/>
    </row>
    <row r="982" ht="15.75" customHeight="1">
      <c r="A982" s="5"/>
      <c r="B982" s="5"/>
      <c r="C982" s="5"/>
      <c r="D982" s="5"/>
      <c r="E982" s="5"/>
      <c r="F982" s="5"/>
    </row>
    <row r="983" ht="15.75" customHeight="1">
      <c r="A983" s="5"/>
      <c r="B983" s="5"/>
      <c r="C983" s="5"/>
      <c r="D983" s="5"/>
      <c r="E983" s="5"/>
      <c r="F983" s="5"/>
    </row>
    <row r="984" ht="15.75" customHeight="1">
      <c r="A984" s="5"/>
      <c r="B984" s="5"/>
      <c r="C984" s="5"/>
      <c r="D984" s="5"/>
      <c r="E984" s="5"/>
      <c r="F984" s="5"/>
    </row>
    <row r="985" ht="15.75" customHeight="1">
      <c r="A985" s="5"/>
      <c r="B985" s="5"/>
      <c r="C985" s="5"/>
      <c r="D985" s="5"/>
      <c r="E985" s="5"/>
      <c r="F985" s="5"/>
    </row>
    <row r="986" ht="15.75" customHeight="1">
      <c r="A986" s="5"/>
      <c r="B986" s="5"/>
      <c r="C986" s="5"/>
      <c r="D986" s="5"/>
      <c r="E986" s="5"/>
      <c r="F986" s="5"/>
    </row>
    <row r="987" ht="15.75" customHeight="1">
      <c r="A987" s="5"/>
      <c r="B987" s="5"/>
      <c r="C987" s="5"/>
      <c r="D987" s="5"/>
      <c r="E987" s="5"/>
      <c r="F987" s="5"/>
    </row>
    <row r="988" ht="15.75" customHeight="1">
      <c r="A988" s="5"/>
      <c r="B988" s="5"/>
      <c r="C988" s="5"/>
      <c r="D988" s="5"/>
      <c r="E988" s="5"/>
      <c r="F988" s="5"/>
    </row>
    <row r="989" ht="15.75" customHeight="1">
      <c r="A989" s="5"/>
      <c r="B989" s="5"/>
      <c r="C989" s="5"/>
      <c r="D989" s="5"/>
      <c r="E989" s="5"/>
      <c r="F989" s="5"/>
    </row>
    <row r="990" ht="15.75" customHeight="1">
      <c r="A990" s="5"/>
      <c r="B990" s="5"/>
      <c r="C990" s="5"/>
      <c r="D990" s="5"/>
      <c r="E990" s="5"/>
      <c r="F990" s="5"/>
    </row>
    <row r="991" ht="15.75" customHeight="1">
      <c r="A991" s="5"/>
      <c r="B991" s="5"/>
      <c r="C991" s="5"/>
      <c r="D991" s="5"/>
      <c r="E991" s="5"/>
      <c r="F991" s="5"/>
    </row>
    <row r="992" ht="15.75" customHeight="1">
      <c r="A992" s="5"/>
      <c r="B992" s="5"/>
      <c r="C992" s="5"/>
      <c r="D992" s="5"/>
      <c r="E992" s="5"/>
      <c r="F992" s="5"/>
    </row>
    <row r="993" ht="15.75" customHeight="1">
      <c r="A993" s="5"/>
      <c r="B993" s="5"/>
      <c r="C993" s="5"/>
      <c r="D993" s="5"/>
      <c r="E993" s="5"/>
      <c r="F993" s="5"/>
    </row>
    <row r="994" ht="15.75" customHeight="1">
      <c r="A994" s="5"/>
      <c r="B994" s="5"/>
      <c r="C994" s="5"/>
      <c r="D994" s="5"/>
      <c r="E994" s="5"/>
      <c r="F994" s="5"/>
    </row>
    <row r="995" ht="15.75" customHeight="1">
      <c r="A995" s="5"/>
      <c r="B995" s="5"/>
      <c r="C995" s="5"/>
      <c r="D995" s="5"/>
      <c r="E995" s="5"/>
      <c r="F995" s="5"/>
    </row>
    <row r="996" ht="15.75" customHeight="1">
      <c r="A996" s="5"/>
      <c r="B996" s="5"/>
      <c r="C996" s="5"/>
      <c r="D996" s="5"/>
      <c r="E996" s="5"/>
      <c r="F996" s="5"/>
    </row>
    <row r="997" ht="15.75" customHeight="1">
      <c r="A997" s="5"/>
      <c r="B997" s="5"/>
      <c r="C997" s="5"/>
      <c r="D997" s="5"/>
      <c r="E997" s="5"/>
      <c r="F997" s="5"/>
    </row>
    <row r="998" ht="15.75" customHeight="1">
      <c r="A998" s="5"/>
      <c r="B998" s="5"/>
      <c r="C998" s="5"/>
      <c r="D998" s="5"/>
      <c r="E998" s="5"/>
      <c r="F998" s="5"/>
    </row>
    <row r="999" ht="15.75" customHeight="1">
      <c r="A999" s="5"/>
      <c r="B999" s="5"/>
      <c r="C999" s="5"/>
      <c r="D999" s="5"/>
      <c r="E999" s="5"/>
      <c r="F999" s="5"/>
    </row>
    <row r="1000" ht="15.75" customHeight="1">
      <c r="A1000" s="5"/>
      <c r="B1000" s="5"/>
      <c r="C1000" s="5"/>
      <c r="D1000" s="5"/>
      <c r="E1000" s="5"/>
      <c r="F1000" s="5"/>
    </row>
  </sheetData>
  <mergeCells count="9">
    <mergeCell ref="A37:F37"/>
    <mergeCell ref="A38:F38"/>
    <mergeCell ref="A1:F1"/>
    <mergeCell ref="A2:F2"/>
    <mergeCell ref="A4:F4"/>
    <mergeCell ref="A10:F10"/>
    <mergeCell ref="A20:F20"/>
    <mergeCell ref="A35:F35"/>
    <mergeCell ref="A36:F36"/>
  </mergeCells>
  <dataValidations>
    <dataValidation type="list" allowBlank="1" sqref="E12:E18 E22:E33">
      <formula1>"Not started,In progress,Done,Blocked,At risk"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F8F00"/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5.0"/>
    <col customWidth="1" min="2" max="2" width="20.0"/>
    <col customWidth="1" min="3" max="3" width="16.0"/>
    <col customWidth="1" min="4" max="4" width="14.0"/>
    <col customWidth="1" min="5" max="5" width="20.0"/>
    <col customWidth="1" min="6" max="7" width="16.0"/>
    <col customWidth="1" min="8" max="9" width="14.0"/>
    <col customWidth="1" min="10" max="10" width="24.0"/>
    <col customWidth="1" min="11" max="26" width="8.71"/>
  </cols>
  <sheetData>
    <row r="1" ht="25.5" customHeight="1">
      <c r="A1" s="1" t="s">
        <v>2256</v>
      </c>
      <c r="B1" s="3"/>
      <c r="C1" s="3"/>
      <c r="D1" s="3"/>
      <c r="E1" s="3"/>
      <c r="F1" s="3"/>
      <c r="G1" s="3"/>
      <c r="H1" s="3"/>
      <c r="I1" s="3"/>
      <c r="J1" s="2"/>
    </row>
    <row r="2" ht="16.5" customHeight="1">
      <c r="A2" s="4" t="s">
        <v>2257</v>
      </c>
      <c r="B2" s="3"/>
      <c r="C2" s="3"/>
      <c r="D2" s="3"/>
      <c r="E2" s="3"/>
      <c r="F2" s="3"/>
      <c r="G2" s="3"/>
      <c r="H2" s="3"/>
      <c r="I2" s="3"/>
      <c r="J2" s="2"/>
    </row>
    <row r="3">
      <c r="A3" s="5"/>
      <c r="B3" s="5"/>
      <c r="C3" s="5"/>
      <c r="D3" s="5"/>
      <c r="E3" s="5"/>
      <c r="F3" s="5"/>
      <c r="G3" s="5"/>
      <c r="H3" s="5"/>
      <c r="I3" s="5"/>
      <c r="J3" s="5"/>
    </row>
    <row r="4" ht="18.0" customHeight="1">
      <c r="A4" s="6" t="s">
        <v>2258</v>
      </c>
      <c r="B4" s="3"/>
      <c r="C4" s="3"/>
      <c r="D4" s="3"/>
      <c r="E4" s="3"/>
      <c r="F4" s="3"/>
      <c r="G4" s="3"/>
      <c r="H4" s="3"/>
      <c r="I4" s="3"/>
      <c r="J4" s="2"/>
    </row>
    <row r="5" ht="25.5" customHeight="1">
      <c r="A5" s="10" t="s">
        <v>2259</v>
      </c>
      <c r="B5" s="10" t="s">
        <v>1291</v>
      </c>
      <c r="C5" s="10" t="s">
        <v>2260</v>
      </c>
      <c r="D5" s="10" t="s">
        <v>2261</v>
      </c>
      <c r="E5" s="10" t="s">
        <v>2262</v>
      </c>
      <c r="F5" s="10" t="s">
        <v>2263</v>
      </c>
      <c r="G5" s="10" t="s">
        <v>7</v>
      </c>
      <c r="H5" s="10" t="s">
        <v>2264</v>
      </c>
      <c r="I5" s="10" t="s">
        <v>2265</v>
      </c>
      <c r="J5" s="10" t="s">
        <v>974</v>
      </c>
    </row>
    <row r="6" ht="32.25" customHeight="1">
      <c r="A6" s="7" t="s">
        <v>2266</v>
      </c>
      <c r="B6" s="8" t="s">
        <v>2267</v>
      </c>
      <c r="C6" s="8" t="s">
        <v>2268</v>
      </c>
      <c r="D6" s="8" t="s">
        <v>2269</v>
      </c>
      <c r="E6" s="8" t="s">
        <v>2270</v>
      </c>
      <c r="F6" s="8" t="s">
        <v>2271</v>
      </c>
      <c r="G6" s="8" t="s">
        <v>336</v>
      </c>
      <c r="H6" s="8"/>
      <c r="I6" s="8" t="s">
        <v>1884</v>
      </c>
      <c r="J6" s="8" t="s">
        <v>2272</v>
      </c>
    </row>
    <row r="7" ht="42.75" customHeight="1">
      <c r="A7" s="7" t="s">
        <v>2273</v>
      </c>
      <c r="B7" s="8" t="s">
        <v>2274</v>
      </c>
      <c r="C7" s="8" t="s">
        <v>2275</v>
      </c>
      <c r="D7" s="8" t="s">
        <v>2269</v>
      </c>
      <c r="E7" s="8" t="s">
        <v>2276</v>
      </c>
      <c r="F7" s="8" t="s">
        <v>2277</v>
      </c>
      <c r="G7" s="8" t="s">
        <v>336</v>
      </c>
      <c r="H7" s="8"/>
      <c r="I7" s="8" t="s">
        <v>1884</v>
      </c>
      <c r="J7" s="8" t="s">
        <v>2278</v>
      </c>
    </row>
    <row r="8" ht="74.25" customHeight="1">
      <c r="A8" s="7" t="s">
        <v>2279</v>
      </c>
      <c r="B8" s="8" t="s">
        <v>2280</v>
      </c>
      <c r="C8" s="8" t="s">
        <v>2281</v>
      </c>
      <c r="D8" s="8" t="s">
        <v>2282</v>
      </c>
      <c r="E8" s="8" t="s">
        <v>2276</v>
      </c>
      <c r="F8" s="8" t="s">
        <v>2283</v>
      </c>
      <c r="G8" s="8" t="s">
        <v>336</v>
      </c>
      <c r="H8" s="8"/>
      <c r="I8" s="8" t="s">
        <v>1884</v>
      </c>
      <c r="J8" s="8" t="s">
        <v>2284</v>
      </c>
    </row>
    <row r="9" ht="63.75" customHeight="1">
      <c r="A9" s="7" t="s">
        <v>2285</v>
      </c>
      <c r="B9" s="8" t="s">
        <v>2286</v>
      </c>
      <c r="C9" s="8" t="s">
        <v>2287</v>
      </c>
      <c r="D9" s="8" t="s">
        <v>2288</v>
      </c>
      <c r="E9" s="8" t="s">
        <v>2276</v>
      </c>
      <c r="F9" s="8" t="s">
        <v>155</v>
      </c>
      <c r="G9" s="8" t="s">
        <v>336</v>
      </c>
      <c r="H9" s="8"/>
      <c r="I9" s="8" t="s">
        <v>1884</v>
      </c>
      <c r="J9" s="8"/>
    </row>
    <row r="10" ht="32.25" customHeight="1">
      <c r="A10" s="7" t="s">
        <v>2289</v>
      </c>
      <c r="B10" s="8" t="s">
        <v>1317</v>
      </c>
      <c r="C10" s="8" t="s">
        <v>2290</v>
      </c>
      <c r="D10" s="8" t="s">
        <v>2291</v>
      </c>
      <c r="E10" s="8" t="s">
        <v>155</v>
      </c>
      <c r="F10" s="8" t="s">
        <v>2292</v>
      </c>
      <c r="G10" s="8" t="s">
        <v>336</v>
      </c>
      <c r="H10" s="8"/>
      <c r="I10" s="8" t="s">
        <v>1884</v>
      </c>
      <c r="J10" s="8" t="s">
        <v>2293</v>
      </c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ht="18.0" customHeight="1">
      <c r="A12" s="6" t="s">
        <v>2294</v>
      </c>
      <c r="B12" s="3"/>
      <c r="C12" s="3"/>
      <c r="D12" s="3"/>
      <c r="E12" s="3"/>
      <c r="F12" s="3"/>
      <c r="G12" s="3"/>
      <c r="H12" s="3"/>
      <c r="I12" s="3"/>
      <c r="J12" s="2"/>
    </row>
    <row r="13" ht="25.5" customHeight="1">
      <c r="A13" s="10" t="s">
        <v>26</v>
      </c>
      <c r="B13" s="10" t="s">
        <v>2295</v>
      </c>
      <c r="C13" s="10" t="s">
        <v>2296</v>
      </c>
      <c r="D13" s="10" t="s">
        <v>2297</v>
      </c>
      <c r="E13" s="10" t="s">
        <v>1351</v>
      </c>
      <c r="F13" s="10" t="s">
        <v>2298</v>
      </c>
      <c r="G13" s="10" t="s">
        <v>2259</v>
      </c>
      <c r="H13" s="10" t="s">
        <v>2299</v>
      </c>
      <c r="I13" s="10" t="s">
        <v>2300</v>
      </c>
      <c r="J13" s="10" t="s">
        <v>2301</v>
      </c>
    </row>
    <row r="14" ht="21.75" customHeight="1">
      <c r="A14" s="15">
        <v>1.0</v>
      </c>
      <c r="B14" s="15" t="s">
        <v>2302</v>
      </c>
      <c r="C14" s="15" t="s">
        <v>2303</v>
      </c>
      <c r="D14" s="15" t="s">
        <v>2304</v>
      </c>
      <c r="E14" s="15" t="s">
        <v>1368</v>
      </c>
      <c r="F14" s="15" t="s">
        <v>1366</v>
      </c>
      <c r="G14" s="15" t="s">
        <v>2305</v>
      </c>
      <c r="H14" s="15" t="s">
        <v>2306</v>
      </c>
      <c r="I14" s="15" t="s">
        <v>1372</v>
      </c>
      <c r="J14" s="15"/>
    </row>
    <row r="15" ht="15.0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</row>
    <row r="16" ht="15.0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</row>
    <row r="17" ht="15.0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</row>
    <row r="18" ht="15.0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</row>
    <row r="19" ht="15.0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</row>
    <row r="20" ht="15.0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ht="15.0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2" ht="15.0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</row>
    <row r="23" ht="15.0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</row>
    <row r="24" ht="15.0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</row>
    <row r="25" ht="15.0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</row>
    <row r="26" ht="15.0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</row>
    <row r="27" ht="15.0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</row>
    <row r="28" ht="15.0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ht="15.0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ht="15.0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ht="15.0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ht="15.0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</row>
    <row r="33" ht="15.0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</row>
    <row r="34" ht="15.0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</row>
    <row r="35" ht="15.0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</row>
    <row r="36" ht="15.0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ht="15.0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</row>
    <row r="38" ht="15.0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</row>
    <row r="39" ht="15.0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ht="18.0" customHeight="1">
      <c r="A41" s="6" t="s">
        <v>2307</v>
      </c>
      <c r="B41" s="3"/>
      <c r="C41" s="3"/>
      <c r="D41" s="3"/>
      <c r="E41" s="3"/>
      <c r="F41" s="3"/>
      <c r="G41" s="3"/>
      <c r="H41" s="3"/>
      <c r="I41" s="3"/>
      <c r="J41" s="2"/>
    </row>
    <row r="42" ht="15.0" customHeight="1">
      <c r="A42" s="28" t="s">
        <v>2308</v>
      </c>
      <c r="B42" s="25"/>
      <c r="C42" s="25"/>
      <c r="D42" s="25"/>
      <c r="E42" s="25"/>
      <c r="F42" s="25"/>
      <c r="G42" s="25"/>
      <c r="H42" s="25"/>
      <c r="I42" s="25"/>
      <c r="J42" s="22"/>
    </row>
    <row r="43" ht="15.0" customHeight="1">
      <c r="A43" s="28" t="s">
        <v>2309</v>
      </c>
      <c r="B43" s="25"/>
      <c r="C43" s="25"/>
      <c r="D43" s="25"/>
      <c r="E43" s="25"/>
      <c r="F43" s="25"/>
      <c r="G43" s="25"/>
      <c r="H43" s="25"/>
      <c r="I43" s="25"/>
      <c r="J43" s="22"/>
    </row>
    <row r="44" ht="21.75" customHeight="1">
      <c r="A44" s="28" t="s">
        <v>2310</v>
      </c>
      <c r="B44" s="25"/>
      <c r="C44" s="25"/>
      <c r="D44" s="25"/>
      <c r="E44" s="25"/>
      <c r="F44" s="25"/>
      <c r="G44" s="25"/>
      <c r="H44" s="25"/>
      <c r="I44" s="25"/>
      <c r="J44" s="22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ht="18.0" customHeight="1">
      <c r="A46" s="6" t="s">
        <v>2311</v>
      </c>
      <c r="B46" s="3"/>
      <c r="C46" s="3"/>
      <c r="D46" s="3"/>
      <c r="E46" s="3"/>
      <c r="F46" s="3"/>
      <c r="G46" s="3"/>
      <c r="H46" s="3"/>
      <c r="I46" s="3"/>
      <c r="J46" s="2"/>
    </row>
    <row r="47" ht="25.5" customHeight="1">
      <c r="A47" s="10" t="s">
        <v>2216</v>
      </c>
      <c r="B47" s="10" t="s">
        <v>2312</v>
      </c>
      <c r="C47" s="10" t="s">
        <v>7</v>
      </c>
      <c r="D47" s="10" t="s">
        <v>2313</v>
      </c>
      <c r="E47" s="10" t="s">
        <v>974</v>
      </c>
      <c r="F47" s="10"/>
      <c r="G47" s="10"/>
      <c r="H47" s="10"/>
      <c r="I47" s="10"/>
      <c r="J47" s="10"/>
    </row>
    <row r="48" ht="105.75" customHeight="1">
      <c r="A48" s="7" t="s">
        <v>2314</v>
      </c>
      <c r="B48" s="8" t="s">
        <v>2315</v>
      </c>
      <c r="C48" s="8" t="s">
        <v>2316</v>
      </c>
      <c r="D48" s="8"/>
      <c r="E48" s="8" t="s">
        <v>2317</v>
      </c>
      <c r="F48" s="8"/>
      <c r="G48" s="8"/>
      <c r="H48" s="8"/>
      <c r="I48" s="8"/>
      <c r="J48" s="8"/>
    </row>
    <row r="49" ht="74.25" customHeight="1">
      <c r="A49" s="7" t="s">
        <v>2318</v>
      </c>
      <c r="B49" s="8" t="s">
        <v>2319</v>
      </c>
      <c r="C49" s="8" t="s">
        <v>172</v>
      </c>
      <c r="D49" s="8"/>
      <c r="E49" s="8" t="s">
        <v>2320</v>
      </c>
      <c r="F49" s="8"/>
      <c r="G49" s="8"/>
      <c r="H49" s="8"/>
      <c r="I49" s="8"/>
      <c r="J49" s="8"/>
    </row>
    <row r="50" ht="84.75" customHeight="1">
      <c r="A50" s="7" t="s">
        <v>2321</v>
      </c>
      <c r="B50" s="8" t="s">
        <v>1587</v>
      </c>
      <c r="C50" s="8" t="s">
        <v>172</v>
      </c>
      <c r="D50" s="8"/>
      <c r="E50" s="8" t="s">
        <v>2322</v>
      </c>
      <c r="F50" s="8"/>
      <c r="G50" s="8"/>
      <c r="H50" s="8"/>
      <c r="I50" s="8"/>
      <c r="J50" s="8"/>
    </row>
    <row r="51" ht="105.75" customHeight="1">
      <c r="A51" s="7" t="s">
        <v>2323</v>
      </c>
      <c r="B51" s="8" t="s">
        <v>2324</v>
      </c>
      <c r="C51" s="8" t="s">
        <v>172</v>
      </c>
      <c r="D51" s="8"/>
      <c r="E51" s="8"/>
      <c r="F51" s="8"/>
      <c r="G51" s="8"/>
      <c r="H51" s="8"/>
      <c r="I51" s="8"/>
      <c r="J51" s="8"/>
    </row>
    <row r="52" ht="95.25" customHeight="1">
      <c r="A52" s="7" t="s">
        <v>2325</v>
      </c>
      <c r="B52" s="8" t="s">
        <v>2326</v>
      </c>
      <c r="C52" s="8" t="s">
        <v>2327</v>
      </c>
      <c r="D52" s="8"/>
      <c r="E52" s="8" t="s">
        <v>2328</v>
      </c>
      <c r="F52" s="8"/>
      <c r="G52" s="8"/>
      <c r="H52" s="8"/>
      <c r="I52" s="8"/>
      <c r="J52" s="8"/>
    </row>
    <row r="53" ht="84.75" customHeight="1">
      <c r="A53" s="7" t="s">
        <v>2329</v>
      </c>
      <c r="B53" s="8" t="s">
        <v>2330</v>
      </c>
      <c r="C53" s="8" t="s">
        <v>2331</v>
      </c>
      <c r="D53" s="8"/>
      <c r="E53" s="8" t="s">
        <v>2332</v>
      </c>
      <c r="F53" s="8"/>
      <c r="G53" s="8"/>
      <c r="H53" s="8"/>
      <c r="I53" s="8"/>
      <c r="J53" s="8"/>
    </row>
    <row r="54" ht="53.25" customHeight="1">
      <c r="A54" s="7" t="s">
        <v>2333</v>
      </c>
      <c r="B54" s="8" t="s">
        <v>1474</v>
      </c>
      <c r="C54" s="8" t="s">
        <v>172</v>
      </c>
      <c r="D54" s="8"/>
      <c r="E54" s="8" t="s">
        <v>2334</v>
      </c>
      <c r="F54" s="8"/>
      <c r="G54" s="8"/>
      <c r="H54" s="8"/>
      <c r="I54" s="8"/>
      <c r="J54" s="8"/>
    </row>
    <row r="55" ht="105.75" customHeight="1">
      <c r="A55" s="7" t="s">
        <v>2335</v>
      </c>
      <c r="B55" s="8" t="s">
        <v>2336</v>
      </c>
      <c r="C55" s="8" t="s">
        <v>172</v>
      </c>
      <c r="D55" s="8"/>
      <c r="E55" s="8" t="s">
        <v>2337</v>
      </c>
      <c r="F55" s="8"/>
      <c r="G55" s="8"/>
      <c r="H55" s="8"/>
      <c r="I55" s="8"/>
      <c r="J55" s="8"/>
    </row>
    <row r="56" ht="63.75" customHeight="1">
      <c r="A56" s="7" t="s">
        <v>2338</v>
      </c>
      <c r="B56" s="8" t="s">
        <v>2339</v>
      </c>
      <c r="C56" s="8" t="s">
        <v>2340</v>
      </c>
      <c r="D56" s="8"/>
      <c r="E56" s="8" t="s">
        <v>2341</v>
      </c>
      <c r="F56" s="8"/>
      <c r="G56" s="8"/>
      <c r="H56" s="8"/>
      <c r="I56" s="8"/>
      <c r="J56" s="8"/>
    </row>
    <row r="57" ht="137.25" customHeight="1">
      <c r="A57" s="7" t="s">
        <v>2342</v>
      </c>
      <c r="B57" s="8" t="s">
        <v>1594</v>
      </c>
      <c r="C57" s="8" t="s">
        <v>172</v>
      </c>
      <c r="D57" s="8"/>
      <c r="E57" s="8" t="s">
        <v>2343</v>
      </c>
      <c r="F57" s="8"/>
      <c r="G57" s="8"/>
      <c r="H57" s="8"/>
      <c r="I57" s="8"/>
      <c r="J57" s="8"/>
    </row>
    <row r="58" ht="74.25" customHeight="1">
      <c r="A58" s="7" t="s">
        <v>2344</v>
      </c>
      <c r="B58" s="8" t="s">
        <v>2345</v>
      </c>
      <c r="C58" s="8" t="s">
        <v>2346</v>
      </c>
      <c r="D58" s="8"/>
      <c r="E58" s="8" t="s">
        <v>2347</v>
      </c>
      <c r="F58" s="8"/>
      <c r="G58" s="8"/>
      <c r="H58" s="8"/>
      <c r="I58" s="8"/>
      <c r="J58" s="8"/>
    </row>
    <row r="59" ht="116.25" customHeight="1">
      <c r="A59" s="7" t="s">
        <v>2348</v>
      </c>
      <c r="B59" s="8" t="s">
        <v>2349</v>
      </c>
      <c r="C59" s="8" t="s">
        <v>1282</v>
      </c>
      <c r="D59" s="8"/>
      <c r="E59" s="8" t="s">
        <v>2350</v>
      </c>
      <c r="F59" s="8"/>
      <c r="G59" s="8"/>
      <c r="H59" s="8"/>
      <c r="I59" s="8"/>
      <c r="J59" s="8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ht="18.0" customHeight="1">
      <c r="A61" s="6" t="s">
        <v>2351</v>
      </c>
      <c r="B61" s="3"/>
      <c r="C61" s="3"/>
      <c r="D61" s="3"/>
      <c r="E61" s="3"/>
      <c r="F61" s="3"/>
      <c r="G61" s="3"/>
      <c r="H61" s="3"/>
      <c r="I61" s="3"/>
      <c r="J61" s="2"/>
    </row>
    <row r="62" ht="15.0" customHeight="1">
      <c r="A62" s="28" t="s">
        <v>2352</v>
      </c>
      <c r="B62" s="25"/>
      <c r="C62" s="25"/>
      <c r="D62" s="25"/>
      <c r="E62" s="25"/>
      <c r="F62" s="25"/>
      <c r="G62" s="25"/>
      <c r="H62" s="25"/>
      <c r="I62" s="25"/>
      <c r="J62" s="22"/>
    </row>
    <row r="63" ht="15.0" customHeight="1">
      <c r="A63" s="28" t="s">
        <v>2353</v>
      </c>
      <c r="B63" s="25"/>
      <c r="C63" s="25"/>
      <c r="D63" s="25"/>
      <c r="E63" s="25"/>
      <c r="F63" s="25"/>
      <c r="G63" s="25"/>
      <c r="H63" s="25"/>
      <c r="I63" s="25"/>
      <c r="J63" s="22"/>
    </row>
    <row r="64" ht="15.0" customHeight="1">
      <c r="A64" s="28" t="s">
        <v>2354</v>
      </c>
      <c r="B64" s="25"/>
      <c r="C64" s="25"/>
      <c r="D64" s="25"/>
      <c r="E64" s="25"/>
      <c r="F64" s="25"/>
      <c r="G64" s="25"/>
      <c r="H64" s="25"/>
      <c r="I64" s="25"/>
      <c r="J64" s="22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</row>
  </sheetData>
  <mergeCells count="13">
    <mergeCell ref="A44:J44"/>
    <mergeCell ref="A46:J46"/>
    <mergeCell ref="A61:J61"/>
    <mergeCell ref="A62:J62"/>
    <mergeCell ref="A63:J63"/>
    <mergeCell ref="A64:J64"/>
    <mergeCell ref="A1:J1"/>
    <mergeCell ref="A2:J2"/>
    <mergeCell ref="A4:J4"/>
    <mergeCell ref="A12:J12"/>
    <mergeCell ref="A41:J41"/>
    <mergeCell ref="A42:J42"/>
    <mergeCell ref="A43:J43"/>
  </mergeCells>
  <dataValidations>
    <dataValidation type="list" allowBlank="1" sqref="H6:H10">
      <formula1>"Yes,Partial,No"</formula1>
    </dataValidation>
    <dataValidation type="list" allowBlank="1" sqref="I14:I39 D48:D59">
      <formula1>"Y,N"</formula1>
    </dataValidation>
    <dataValidation type="list" allowBlank="1" sqref="G14:G39">
      <formula1>"Advance,Main,Skardu,Down-country"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548235"/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1.0"/>
    <col customWidth="1" min="2" max="2" width="12.0"/>
    <col customWidth="1" min="3" max="5" width="20.0"/>
    <col customWidth="1" min="6" max="6" width="14.0"/>
    <col customWidth="1" min="7" max="7" width="26.0"/>
    <col customWidth="1" min="8" max="8" width="13.0"/>
    <col customWidth="1" min="9" max="9" width="26.0"/>
    <col customWidth="1" min="10" max="10" width="22.0"/>
    <col customWidth="1" min="11" max="11" width="14.0"/>
    <col customWidth="1" min="12" max="12" width="10.0"/>
    <col customWidth="1" min="13" max="26" width="8.71"/>
  </cols>
  <sheetData>
    <row r="1" ht="25.5" customHeight="1">
      <c r="A1" s="1" t="s">
        <v>2355</v>
      </c>
      <c r="B1" s="3"/>
      <c r="C1" s="3"/>
      <c r="D1" s="3"/>
      <c r="E1" s="3"/>
      <c r="F1" s="3"/>
      <c r="G1" s="3"/>
      <c r="H1" s="3"/>
      <c r="I1" s="3"/>
      <c r="J1" s="3"/>
      <c r="K1" s="3"/>
      <c r="L1" s="2"/>
    </row>
    <row r="2" ht="16.5" customHeight="1">
      <c r="A2" s="4" t="s">
        <v>2356</v>
      </c>
      <c r="B2" s="3"/>
      <c r="C2" s="3"/>
      <c r="D2" s="3"/>
      <c r="E2" s="3"/>
      <c r="F2" s="3"/>
      <c r="G2" s="3"/>
      <c r="H2" s="3"/>
      <c r="I2" s="3"/>
      <c r="J2" s="3"/>
      <c r="K2" s="3"/>
      <c r="L2" s="2"/>
    </row>
    <row r="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18.0" customHeight="1">
      <c r="A4" s="6" t="s">
        <v>2357</v>
      </c>
      <c r="B4" s="3"/>
      <c r="C4" s="3"/>
      <c r="D4" s="3"/>
      <c r="E4" s="3"/>
      <c r="F4" s="3"/>
      <c r="G4" s="3"/>
      <c r="H4" s="3"/>
      <c r="I4" s="3"/>
      <c r="J4" s="3"/>
      <c r="K4" s="3"/>
      <c r="L4" s="2"/>
    </row>
    <row r="5" ht="21.75" customHeight="1">
      <c r="A5" s="28" t="s">
        <v>2358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2"/>
    </row>
    <row r="6" ht="15.0" customHeight="1">
      <c r="A6" s="28" t="s">
        <v>2359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2"/>
    </row>
    <row r="7" ht="15.0" customHeight="1">
      <c r="A7" s="28" t="s">
        <v>2361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2"/>
    </row>
    <row r="8" ht="15.0" customHeight="1">
      <c r="A8" s="28" t="s">
        <v>2362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2"/>
    </row>
    <row r="9" ht="15.0" customHeight="1">
      <c r="A9" s="28" t="s">
        <v>2364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2"/>
    </row>
    <row r="1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18.0" customHeight="1">
      <c r="A11" s="6" t="s">
        <v>2367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2"/>
    </row>
    <row r="12" ht="25.5" customHeight="1">
      <c r="A12" s="10" t="s">
        <v>968</v>
      </c>
      <c r="B12" s="10" t="s">
        <v>2373</v>
      </c>
      <c r="C12" s="10" t="s">
        <v>2375</v>
      </c>
      <c r="D12" s="10" t="s">
        <v>2377</v>
      </c>
      <c r="E12" s="10" t="s">
        <v>2378</v>
      </c>
      <c r="F12" s="10" t="s">
        <v>2379</v>
      </c>
      <c r="G12" s="10"/>
      <c r="H12" s="10"/>
      <c r="I12" s="10"/>
      <c r="J12" s="10"/>
      <c r="K12" s="10"/>
      <c r="L12" s="10"/>
    </row>
    <row r="13" ht="21.75" customHeight="1">
      <c r="A13" s="27" t="s">
        <v>2384</v>
      </c>
      <c r="B13" s="8" t="s">
        <v>2385</v>
      </c>
      <c r="C13" s="8"/>
      <c r="D13" s="8"/>
      <c r="E13" s="8"/>
      <c r="F13" s="8"/>
      <c r="G13" s="8"/>
      <c r="H13" s="8"/>
      <c r="I13" s="8"/>
      <c r="J13" s="8"/>
      <c r="K13" s="8"/>
      <c r="L13" s="8"/>
    </row>
    <row r="14" ht="15.0" customHeight="1">
      <c r="A14" s="8"/>
      <c r="B14" s="8" t="s">
        <v>2389</v>
      </c>
      <c r="C14" s="8"/>
      <c r="D14" s="8"/>
      <c r="E14" s="8"/>
      <c r="F14" s="8"/>
      <c r="G14" s="8"/>
      <c r="H14" s="8"/>
      <c r="I14" s="8"/>
      <c r="J14" s="8"/>
      <c r="K14" s="8"/>
      <c r="L14" s="8"/>
    </row>
    <row r="15" ht="21.75" customHeight="1">
      <c r="A15" s="8"/>
      <c r="B15" s="8" t="s">
        <v>2391</v>
      </c>
      <c r="C15" s="8"/>
      <c r="D15" s="8"/>
      <c r="E15" s="8"/>
      <c r="F15" s="8"/>
      <c r="G15" s="8"/>
      <c r="H15" s="8"/>
      <c r="I15" s="8"/>
      <c r="J15" s="8"/>
      <c r="K15" s="8"/>
      <c r="L15" s="8"/>
    </row>
    <row r="16" ht="15.0" customHeight="1">
      <c r="A16" s="8"/>
      <c r="B16" s="8" t="s">
        <v>2392</v>
      </c>
      <c r="C16" s="8"/>
      <c r="D16" s="8"/>
      <c r="E16" s="8"/>
      <c r="F16" s="8"/>
      <c r="G16" s="8"/>
      <c r="H16" s="8"/>
      <c r="I16" s="8"/>
      <c r="J16" s="8"/>
      <c r="K16" s="8"/>
      <c r="L16" s="8"/>
    </row>
    <row r="17" ht="15.0" customHeight="1">
      <c r="A17" s="8"/>
      <c r="B17" s="8" t="s">
        <v>2393</v>
      </c>
      <c r="C17" s="8"/>
      <c r="D17" s="8"/>
      <c r="E17" s="8"/>
      <c r="F17" s="8"/>
      <c r="G17" s="8"/>
      <c r="H17" s="8"/>
      <c r="I17" s="8"/>
      <c r="J17" s="8"/>
      <c r="K17" s="8"/>
      <c r="L17" s="8"/>
    </row>
    <row r="18" ht="15.0" customHeight="1">
      <c r="A18" s="8"/>
      <c r="B18" s="8" t="s">
        <v>2394</v>
      </c>
      <c r="C18" s="8"/>
      <c r="D18" s="8"/>
      <c r="E18" s="8"/>
      <c r="F18" s="8"/>
      <c r="G18" s="8"/>
      <c r="H18" s="8"/>
      <c r="I18" s="8"/>
      <c r="J18" s="8"/>
      <c r="K18" s="8"/>
      <c r="L18" s="8"/>
    </row>
    <row r="19" ht="15.0" customHeight="1">
      <c r="A19" s="8"/>
      <c r="B19" s="8" t="s">
        <v>2395</v>
      </c>
      <c r="C19" s="8"/>
      <c r="D19" s="8"/>
      <c r="E19" s="8"/>
      <c r="F19" s="8"/>
      <c r="G19" s="8"/>
      <c r="H19" s="8"/>
      <c r="I19" s="8"/>
      <c r="J19" s="8"/>
      <c r="K19" s="8"/>
      <c r="L19" s="8"/>
    </row>
    <row r="20" ht="15.0" customHeight="1">
      <c r="A20" s="8"/>
      <c r="B20" s="8" t="s">
        <v>2396</v>
      </c>
      <c r="C20" s="8"/>
      <c r="D20" s="8"/>
      <c r="E20" s="8"/>
      <c r="F20" s="8"/>
      <c r="G20" s="8"/>
      <c r="H20" s="8"/>
      <c r="I20" s="8"/>
      <c r="J20" s="8"/>
      <c r="K20" s="8"/>
      <c r="L20" s="8"/>
    </row>
    <row r="21" ht="21.75" customHeight="1">
      <c r="A21" s="8"/>
      <c r="B21" s="8" t="s">
        <v>2397</v>
      </c>
      <c r="C21" s="8"/>
      <c r="D21" s="8"/>
      <c r="E21" s="8"/>
      <c r="F21" s="8"/>
      <c r="G21" s="8"/>
      <c r="H21" s="8"/>
      <c r="I21" s="8"/>
      <c r="J21" s="8"/>
      <c r="K21" s="8"/>
      <c r="L21" s="8"/>
    </row>
    <row r="22" ht="15.0" customHeight="1">
      <c r="A22" s="8"/>
      <c r="B22" s="8" t="s">
        <v>2398</v>
      </c>
      <c r="C22" s="8"/>
      <c r="D22" s="8"/>
      <c r="E22" s="8"/>
      <c r="F22" s="8"/>
      <c r="G22" s="8"/>
      <c r="H22" s="8"/>
      <c r="I22" s="8"/>
      <c r="J22" s="8"/>
      <c r="K22" s="8"/>
      <c r="L22" s="8"/>
    </row>
    <row r="23" ht="21.75" customHeight="1">
      <c r="A23" s="27" t="s">
        <v>2399</v>
      </c>
      <c r="B23" s="8" t="s">
        <v>2385</v>
      </c>
      <c r="C23" s="8"/>
      <c r="D23" s="8"/>
      <c r="E23" s="8"/>
      <c r="F23" s="8"/>
      <c r="G23" s="8"/>
      <c r="H23" s="8"/>
      <c r="I23" s="8"/>
      <c r="J23" s="8"/>
      <c r="K23" s="8"/>
      <c r="L23" s="8"/>
    </row>
    <row r="24" ht="15.0" customHeight="1">
      <c r="A24" s="8"/>
      <c r="B24" s="8" t="s">
        <v>2389</v>
      </c>
      <c r="C24" s="8"/>
      <c r="D24" s="8"/>
      <c r="E24" s="8"/>
      <c r="F24" s="8"/>
      <c r="G24" s="8"/>
      <c r="H24" s="8"/>
      <c r="I24" s="8"/>
      <c r="J24" s="8"/>
      <c r="K24" s="8"/>
      <c r="L24" s="8"/>
    </row>
    <row r="25" ht="21.75" customHeight="1">
      <c r="A25" s="8"/>
      <c r="B25" s="8" t="s">
        <v>2391</v>
      </c>
      <c r="C25" s="8"/>
      <c r="D25" s="8"/>
      <c r="E25" s="8"/>
      <c r="F25" s="8"/>
      <c r="G25" s="8"/>
      <c r="H25" s="8"/>
      <c r="I25" s="8"/>
      <c r="J25" s="8"/>
      <c r="K25" s="8"/>
      <c r="L25" s="8"/>
    </row>
    <row r="26" ht="15.0" customHeight="1">
      <c r="A26" s="8"/>
      <c r="B26" s="8" t="s">
        <v>2392</v>
      </c>
      <c r="C26" s="8"/>
      <c r="D26" s="8"/>
      <c r="E26" s="8"/>
      <c r="F26" s="8"/>
      <c r="G26" s="8"/>
      <c r="H26" s="8"/>
      <c r="I26" s="8"/>
      <c r="J26" s="8"/>
      <c r="K26" s="8"/>
      <c r="L26" s="8"/>
    </row>
    <row r="27" ht="15.0" customHeight="1">
      <c r="A27" s="8"/>
      <c r="B27" s="8" t="s">
        <v>2393</v>
      </c>
      <c r="C27" s="8"/>
      <c r="D27" s="8"/>
      <c r="E27" s="8"/>
      <c r="F27" s="8"/>
      <c r="G27" s="8"/>
      <c r="H27" s="8"/>
      <c r="I27" s="8"/>
      <c r="J27" s="8"/>
      <c r="K27" s="8"/>
      <c r="L27" s="8"/>
    </row>
    <row r="28" ht="15.0" customHeight="1">
      <c r="A28" s="8"/>
      <c r="B28" s="8" t="s">
        <v>2394</v>
      </c>
      <c r="C28" s="8"/>
      <c r="D28" s="8"/>
      <c r="E28" s="8"/>
      <c r="F28" s="8"/>
      <c r="G28" s="8"/>
      <c r="H28" s="8"/>
      <c r="I28" s="8"/>
      <c r="J28" s="8"/>
      <c r="K28" s="8"/>
      <c r="L28" s="8"/>
    </row>
    <row r="29" ht="21.75" customHeight="1">
      <c r="A29" s="8"/>
      <c r="B29" s="8" t="s">
        <v>2395</v>
      </c>
      <c r="C29" s="8" t="s">
        <v>2400</v>
      </c>
      <c r="D29" s="8"/>
      <c r="E29" s="8"/>
      <c r="F29" s="8"/>
      <c r="G29" s="8"/>
      <c r="H29" s="8"/>
      <c r="I29" s="8"/>
      <c r="J29" s="8"/>
      <c r="K29" s="8"/>
      <c r="L29" s="8"/>
    </row>
    <row r="30" ht="15.0" customHeight="1">
      <c r="A30" s="8"/>
      <c r="B30" s="8" t="s">
        <v>2396</v>
      </c>
      <c r="C30" s="8"/>
      <c r="D30" s="8"/>
      <c r="E30" s="8"/>
      <c r="F30" s="8"/>
      <c r="G30" s="8"/>
      <c r="H30" s="8"/>
      <c r="I30" s="8"/>
      <c r="J30" s="8"/>
      <c r="K30" s="8"/>
      <c r="L30" s="8"/>
    </row>
    <row r="31" ht="21.75" customHeight="1">
      <c r="A31" s="8"/>
      <c r="B31" s="8" t="s">
        <v>2397</v>
      </c>
      <c r="C31" s="8"/>
      <c r="D31" s="8"/>
      <c r="E31" s="8"/>
      <c r="F31" s="8"/>
      <c r="G31" s="8"/>
      <c r="H31" s="8"/>
      <c r="I31" s="8"/>
      <c r="J31" s="8"/>
      <c r="K31" s="8"/>
      <c r="L31" s="8"/>
    </row>
    <row r="32" ht="15.0" customHeight="1">
      <c r="A32" s="8"/>
      <c r="B32" s="8" t="s">
        <v>2398</v>
      </c>
      <c r="C32" s="8"/>
      <c r="D32" s="8"/>
      <c r="E32" s="8"/>
      <c r="F32" s="8"/>
      <c r="G32" s="8"/>
      <c r="H32" s="8"/>
      <c r="I32" s="8"/>
      <c r="J32" s="8"/>
      <c r="K32" s="8"/>
      <c r="L32" s="8"/>
    </row>
    <row r="33" ht="21.75" customHeight="1">
      <c r="A33" s="27" t="s">
        <v>2401</v>
      </c>
      <c r="B33" s="8" t="s">
        <v>2385</v>
      </c>
      <c r="C33" s="8"/>
      <c r="D33" s="8"/>
      <c r="E33" s="8"/>
      <c r="F33" s="8"/>
      <c r="G33" s="8"/>
      <c r="H33" s="8"/>
      <c r="I33" s="8"/>
      <c r="J33" s="8"/>
      <c r="K33" s="8"/>
      <c r="L33" s="8"/>
    </row>
    <row r="34" ht="15.0" customHeight="1">
      <c r="A34" s="8"/>
      <c r="B34" s="8" t="s">
        <v>2389</v>
      </c>
      <c r="C34" s="8"/>
      <c r="D34" s="8"/>
      <c r="E34" s="8"/>
      <c r="F34" s="8"/>
      <c r="G34" s="8"/>
      <c r="H34" s="8"/>
      <c r="I34" s="8"/>
      <c r="J34" s="8"/>
      <c r="K34" s="8"/>
      <c r="L34" s="8"/>
    </row>
    <row r="35" ht="21.75" customHeight="1">
      <c r="A35" s="8"/>
      <c r="B35" s="8" t="s">
        <v>2391</v>
      </c>
      <c r="C35" s="8"/>
      <c r="D35" s="8"/>
      <c r="E35" s="8"/>
      <c r="F35" s="8"/>
      <c r="G35" s="8"/>
      <c r="H35" s="8"/>
      <c r="I35" s="8"/>
      <c r="J35" s="8"/>
      <c r="K35" s="8"/>
      <c r="L35" s="8"/>
    </row>
    <row r="36" ht="15.0" customHeight="1">
      <c r="A36" s="8"/>
      <c r="B36" s="8" t="s">
        <v>2392</v>
      </c>
      <c r="C36" s="8"/>
      <c r="D36" s="8"/>
      <c r="E36" s="8"/>
      <c r="F36" s="8"/>
      <c r="G36" s="8"/>
      <c r="H36" s="8"/>
      <c r="I36" s="8"/>
      <c r="J36" s="8"/>
      <c r="K36" s="8"/>
      <c r="L36" s="8"/>
    </row>
    <row r="37" ht="15.0" customHeight="1">
      <c r="A37" s="8"/>
      <c r="B37" s="8" t="s">
        <v>2393</v>
      </c>
      <c r="C37" s="8"/>
      <c r="D37" s="8"/>
      <c r="E37" s="8"/>
      <c r="F37" s="8"/>
      <c r="G37" s="8"/>
      <c r="H37" s="8"/>
      <c r="I37" s="8"/>
      <c r="J37" s="8"/>
      <c r="K37" s="8"/>
      <c r="L37" s="8"/>
    </row>
    <row r="38" ht="15.0" customHeight="1">
      <c r="A38" s="8"/>
      <c r="B38" s="8" t="s">
        <v>2394</v>
      </c>
      <c r="C38" s="8"/>
      <c r="D38" s="8"/>
      <c r="E38" s="8"/>
      <c r="F38" s="8"/>
      <c r="G38" s="8"/>
      <c r="H38" s="8"/>
      <c r="I38" s="8"/>
      <c r="J38" s="8"/>
      <c r="K38" s="8"/>
      <c r="L38" s="8"/>
    </row>
    <row r="39" ht="15.0" customHeight="1">
      <c r="A39" s="8"/>
      <c r="B39" s="8" t="s">
        <v>2395</v>
      </c>
      <c r="C39" s="8"/>
      <c r="D39" s="8"/>
      <c r="E39" s="8"/>
      <c r="F39" s="8"/>
      <c r="G39" s="8"/>
      <c r="H39" s="8"/>
      <c r="I39" s="8"/>
      <c r="J39" s="8"/>
      <c r="K39" s="8"/>
      <c r="L39" s="8"/>
    </row>
    <row r="40" ht="15.0" customHeight="1">
      <c r="A40" s="8"/>
      <c r="B40" s="8" t="s">
        <v>2396</v>
      </c>
      <c r="C40" s="8"/>
      <c r="D40" s="8"/>
      <c r="E40" s="8"/>
      <c r="F40" s="8"/>
      <c r="G40" s="8"/>
      <c r="H40" s="8"/>
      <c r="I40" s="8"/>
      <c r="J40" s="8"/>
      <c r="K40" s="8"/>
      <c r="L40" s="8"/>
    </row>
    <row r="41" ht="21.75" customHeight="1">
      <c r="A41" s="8"/>
      <c r="B41" s="8" t="s">
        <v>2397</v>
      </c>
      <c r="C41" s="8"/>
      <c r="D41" s="8"/>
      <c r="E41" s="8"/>
      <c r="F41" s="8"/>
      <c r="G41" s="8"/>
      <c r="H41" s="8"/>
      <c r="I41" s="8"/>
      <c r="J41" s="8"/>
      <c r="K41" s="8"/>
      <c r="L41" s="8"/>
    </row>
    <row r="42" ht="15.0" customHeight="1">
      <c r="A42" s="8"/>
      <c r="B42" s="8" t="s">
        <v>2398</v>
      </c>
      <c r="C42" s="8"/>
      <c r="D42" s="8"/>
      <c r="E42" s="8"/>
      <c r="F42" s="8"/>
      <c r="G42" s="8"/>
      <c r="H42" s="8"/>
      <c r="I42" s="8"/>
      <c r="J42" s="8"/>
      <c r="K42" s="8"/>
      <c r="L42" s="8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ht="18.0" customHeight="1">
      <c r="A44" s="6" t="s">
        <v>2407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</row>
    <row r="45" ht="25.5" customHeight="1">
      <c r="A45" s="10" t="s">
        <v>967</v>
      </c>
      <c r="B45" s="10" t="s">
        <v>2373</v>
      </c>
      <c r="C45" s="10" t="s">
        <v>2408</v>
      </c>
      <c r="D45" s="10" t="s">
        <v>2409</v>
      </c>
      <c r="E45" s="10" t="s">
        <v>2410</v>
      </c>
      <c r="F45" s="10" t="s">
        <v>2366</v>
      </c>
      <c r="G45" s="10" t="s">
        <v>2411</v>
      </c>
      <c r="H45" s="10" t="s">
        <v>84</v>
      </c>
      <c r="I45" s="10" t="s">
        <v>2412</v>
      </c>
      <c r="J45" s="10" t="s">
        <v>2413</v>
      </c>
      <c r="K45" s="10" t="s">
        <v>7</v>
      </c>
      <c r="L45" s="10" t="s">
        <v>2414</v>
      </c>
    </row>
    <row r="46" ht="15.0" customHeight="1">
      <c r="A46" s="42">
        <v>46288.0</v>
      </c>
      <c r="B46" s="15" t="s">
        <v>2389</v>
      </c>
      <c r="C46" s="15" t="s">
        <v>2415</v>
      </c>
      <c r="D46" s="15" t="s">
        <v>2416</v>
      </c>
      <c r="E46" s="15" t="s">
        <v>2417</v>
      </c>
      <c r="F46" s="15" t="s">
        <v>2418</v>
      </c>
      <c r="G46" s="15" t="s">
        <v>2419</v>
      </c>
      <c r="H46" s="15" t="s">
        <v>1567</v>
      </c>
      <c r="I46" s="15"/>
      <c r="J46" s="15" t="s">
        <v>2420</v>
      </c>
      <c r="K46" s="15" t="s">
        <v>1367</v>
      </c>
      <c r="L46" s="15" t="s">
        <v>2421</v>
      </c>
    </row>
    <row r="47" ht="15.0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</row>
    <row r="48" ht="15.0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</row>
    <row r="49" ht="15.0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</row>
    <row r="50" ht="15.0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</row>
    <row r="51" ht="15.0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</row>
    <row r="52" ht="15.0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</row>
    <row r="53" ht="15.0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</row>
    <row r="54" ht="15.0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</row>
    <row r="55" ht="15.0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</row>
    <row r="56" ht="15.0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</row>
    <row r="57" ht="15.0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</row>
    <row r="58" ht="15.0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</row>
    <row r="59" ht="15.0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</row>
    <row r="60" ht="15.0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</row>
    <row r="61" ht="15.0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</row>
    <row r="62" ht="15.0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</row>
    <row r="63" ht="15.0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</row>
    <row r="64" ht="15.0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</row>
    <row r="65" ht="15.0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</row>
    <row r="66" ht="15.0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</row>
    <row r="67" ht="15.0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</row>
    <row r="68" ht="15.0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</row>
    <row r="69" ht="15.0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</row>
    <row r="70" ht="15.0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</row>
    <row r="71" ht="15.0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ht="15.0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ht="15.0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</row>
    <row r="74" ht="15.0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</row>
    <row r="75" ht="15.0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</row>
    <row r="76" ht="15.0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</row>
    <row r="77" ht="15.0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</row>
    <row r="78" ht="15.0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</row>
    <row r="79" ht="15.0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</row>
    <row r="80" ht="15.0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</row>
    <row r="81" ht="15.0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</row>
    <row r="82" ht="15.0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</row>
    <row r="83" ht="15.0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</row>
    <row r="84" ht="15.0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</row>
    <row r="85" ht="15.0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</row>
    <row r="86" ht="15.0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</row>
    <row r="87" ht="15.0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</row>
    <row r="88" ht="15.0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</row>
    <row r="89" ht="15.0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</row>
    <row r="90" ht="15.0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ht="13.5" customHeight="1">
      <c r="A92" s="9" t="s">
        <v>2484</v>
      </c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</row>
  </sheetData>
  <autoFilter ref="$A$45:$L$90"/>
  <mergeCells count="11">
    <mergeCell ref="A9:L9"/>
    <mergeCell ref="A11:L11"/>
    <mergeCell ref="A44:L44"/>
    <mergeCell ref="A92:L92"/>
    <mergeCell ref="A1:L1"/>
    <mergeCell ref="A2:L2"/>
    <mergeCell ref="A4:L4"/>
    <mergeCell ref="A5:L5"/>
    <mergeCell ref="A6:L6"/>
    <mergeCell ref="A7:L7"/>
    <mergeCell ref="A8:L8"/>
  </mergeCells>
  <dataValidations>
    <dataValidation type="list" allowBlank="1" sqref="F46:F90">
      <formula1>"Client,Partner,Investor,Govt,International,Media,Other"</formula1>
    </dataValidation>
    <dataValidation type="list" allowBlank="1" sqref="H46:H90">
      <formula1>"Requested,Confirmed,Held,No-show,Cancelled"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548235"/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9.0"/>
    <col customWidth="1" min="2" max="2" width="30.0"/>
    <col customWidth="1" min="3" max="3" width="14.0"/>
    <col customWidth="1" min="4" max="4" width="34.0"/>
    <col customWidth="1" min="5" max="5" width="16.0"/>
    <col customWidth="1" min="6" max="6" width="14.0"/>
    <col customWidth="1" min="7" max="7" width="16.0"/>
    <col customWidth="1" min="8" max="8" width="12.0"/>
    <col customWidth="1" min="9" max="9" width="34.0"/>
    <col customWidth="1" min="10" max="10" width="24.0"/>
    <col customWidth="1" min="11" max="11" width="18.0"/>
    <col customWidth="1" min="12" max="12" width="14.0"/>
    <col customWidth="1" min="13" max="13" width="22.0"/>
    <col customWidth="1" min="14" max="26" width="8.71"/>
  </cols>
  <sheetData>
    <row r="1" ht="25.5" customHeight="1">
      <c r="A1" s="1" t="s">
        <v>2360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2"/>
    </row>
    <row r="2" ht="16.5" customHeight="1">
      <c r="A2" s="4" t="s">
        <v>2363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"/>
    </row>
    <row r="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ht="25.5" customHeight="1">
      <c r="A4" s="10" t="s">
        <v>47</v>
      </c>
      <c r="B4" s="10" t="s">
        <v>2365</v>
      </c>
      <c r="C4" s="10" t="s">
        <v>2366</v>
      </c>
      <c r="D4" s="10" t="s">
        <v>2368</v>
      </c>
      <c r="E4" s="10" t="s">
        <v>84</v>
      </c>
      <c r="F4" s="10" t="s">
        <v>2369</v>
      </c>
      <c r="G4" s="10" t="s">
        <v>7</v>
      </c>
      <c r="H4" s="10" t="s">
        <v>2370</v>
      </c>
      <c r="I4" s="10" t="s">
        <v>2371</v>
      </c>
      <c r="J4" s="10" t="s">
        <v>2372</v>
      </c>
      <c r="K4" s="10" t="s">
        <v>2374</v>
      </c>
      <c r="L4" s="10" t="s">
        <v>2376</v>
      </c>
      <c r="M4" s="10" t="s">
        <v>974</v>
      </c>
    </row>
    <row r="5" ht="21.75" customHeight="1">
      <c r="A5" s="15" t="s">
        <v>2380</v>
      </c>
      <c r="B5" s="15" t="s">
        <v>2381</v>
      </c>
      <c r="C5" s="15" t="s">
        <v>2382</v>
      </c>
      <c r="D5" s="15" t="s">
        <v>2383</v>
      </c>
      <c r="E5" s="15" t="s">
        <v>1577</v>
      </c>
      <c r="F5" s="15" t="s">
        <v>2386</v>
      </c>
      <c r="G5" s="15" t="s">
        <v>724</v>
      </c>
      <c r="H5" s="15"/>
      <c r="I5" s="15" t="s">
        <v>2387</v>
      </c>
      <c r="J5" s="15" t="s">
        <v>2388</v>
      </c>
      <c r="K5" s="15" t="s">
        <v>1563</v>
      </c>
      <c r="L5" s="41">
        <v>500000.0</v>
      </c>
      <c r="M5" s="15" t="s">
        <v>2390</v>
      </c>
    </row>
    <row r="6" ht="15.0" customHeight="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38"/>
      <c r="M6" s="19"/>
    </row>
    <row r="7" ht="15.0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38"/>
      <c r="M7" s="19"/>
    </row>
    <row r="8" ht="15.0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38"/>
      <c r="M8" s="19"/>
    </row>
    <row r="9" ht="15.0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38"/>
      <c r="M9" s="19"/>
    </row>
    <row r="10" ht="15.0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38"/>
      <c r="M10" s="19"/>
    </row>
    <row r="11" ht="15.0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38"/>
      <c r="M11" s="19"/>
    </row>
    <row r="12" ht="15.0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38"/>
      <c r="M12" s="19"/>
    </row>
    <row r="13" ht="15.0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38"/>
      <c r="M13" s="19"/>
    </row>
    <row r="14" ht="15.0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38"/>
      <c r="M14" s="19"/>
    </row>
    <row r="15" ht="15.0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38"/>
      <c r="M15" s="19"/>
    </row>
    <row r="16" ht="15.0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38"/>
      <c r="M16" s="19"/>
    </row>
    <row r="17" ht="15.0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38"/>
      <c r="M17" s="19"/>
    </row>
    <row r="18" ht="15.0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38"/>
      <c r="M18" s="19"/>
    </row>
    <row r="19" ht="15.0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38"/>
      <c r="M19" s="19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ht="18.0" customHeight="1">
      <c r="A21" s="6" t="s">
        <v>2402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2"/>
    </row>
    <row r="22" ht="15.0" customHeight="1">
      <c r="A22" s="28" t="s">
        <v>2403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2"/>
    </row>
    <row r="23" ht="15.0" customHeight="1">
      <c r="A23" s="28" t="s">
        <v>2404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2"/>
    </row>
    <row r="24" ht="15.0" customHeight="1">
      <c r="A24" s="28" t="s">
        <v>2405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2"/>
    </row>
    <row r="25" ht="15.0" customHeight="1">
      <c r="A25" s="28" t="s">
        <v>2406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2"/>
    </row>
    <row r="2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</row>
  </sheetData>
  <autoFilter ref="$A$4:$M$19"/>
  <mergeCells count="7">
    <mergeCell ref="A1:M1"/>
    <mergeCell ref="A2:M2"/>
    <mergeCell ref="A21:M21"/>
    <mergeCell ref="A22:M22"/>
    <mergeCell ref="A23:M23"/>
    <mergeCell ref="A24:M24"/>
    <mergeCell ref="A25:M25"/>
  </mergeCells>
  <dataValidations>
    <dataValidation type="list" allowBlank="1" sqref="K5:K19">
      <formula1>"Meeting,Opportunity,Proposal,Contract,Revenue"</formula1>
    </dataValidation>
    <dataValidation type="list" allowBlank="1" sqref="C5:C19">
      <formula1>"MOU,LOI,Partnership,Reseller,Client agreement"</formula1>
    </dataValidation>
    <dataValidation type="list" allowBlank="1" sqref="E5:E19">
      <formula1>"Identified,Qualified,Drafting,Agreed pre-event,Signed at ITCN,Signed post-ITCN,Implementing,Converted,Dormant"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1.0"/>
    <col customWidth="1" min="2" max="2" width="10.0"/>
    <col customWidth="1" min="3" max="3" width="16.0"/>
    <col customWidth="1" min="4" max="4" width="18.0"/>
    <col customWidth="1" min="5" max="5" width="52.0"/>
    <col customWidth="1" min="6" max="6" width="16.0"/>
    <col customWidth="1" min="7" max="7" width="13.0"/>
    <col customWidth="1" min="8" max="8" width="22.0"/>
    <col customWidth="1" min="9" max="26" width="8.71"/>
  </cols>
  <sheetData>
    <row r="1" ht="25.5" customHeight="1">
      <c r="A1" s="1" t="s">
        <v>2422</v>
      </c>
      <c r="B1" s="3"/>
      <c r="C1" s="3"/>
      <c r="D1" s="3"/>
      <c r="E1" s="3"/>
      <c r="F1" s="3"/>
      <c r="G1" s="3"/>
      <c r="H1" s="2"/>
    </row>
    <row r="2" ht="16.5" customHeight="1">
      <c r="A2" s="4" t="s">
        <v>2423</v>
      </c>
      <c r="B2" s="3"/>
      <c r="C2" s="3"/>
      <c r="D2" s="3"/>
      <c r="E2" s="3"/>
      <c r="F2" s="3"/>
      <c r="G2" s="3"/>
      <c r="H2" s="2"/>
    </row>
    <row r="3">
      <c r="A3" s="5"/>
      <c r="B3" s="5"/>
      <c r="C3" s="5"/>
      <c r="D3" s="5"/>
      <c r="E3" s="5"/>
      <c r="F3" s="5"/>
      <c r="G3" s="5"/>
      <c r="H3" s="5"/>
    </row>
    <row r="4" ht="25.5" customHeight="1">
      <c r="A4" s="10" t="s">
        <v>967</v>
      </c>
      <c r="B4" s="10" t="s">
        <v>44</v>
      </c>
      <c r="C4" s="10" t="s">
        <v>2424</v>
      </c>
      <c r="D4" s="10" t="s">
        <v>2425</v>
      </c>
      <c r="E4" s="10" t="s">
        <v>2426</v>
      </c>
      <c r="F4" s="10" t="s">
        <v>7</v>
      </c>
      <c r="G4" s="10" t="s">
        <v>84</v>
      </c>
      <c r="H4" s="10" t="s">
        <v>2427</v>
      </c>
    </row>
    <row r="5" ht="21.75" customHeight="1">
      <c r="A5" s="18">
        <v>46271.0</v>
      </c>
      <c r="B5" s="8" t="s">
        <v>2428</v>
      </c>
      <c r="C5" s="8" t="s">
        <v>2429</v>
      </c>
      <c r="D5" s="8" t="s">
        <v>2430</v>
      </c>
      <c r="E5" s="8" t="s">
        <v>2431</v>
      </c>
      <c r="F5" s="8" t="s">
        <v>459</v>
      </c>
      <c r="G5" s="8"/>
      <c r="H5" s="8"/>
    </row>
    <row r="6" ht="21.75" customHeight="1">
      <c r="A6" s="18">
        <v>46273.0</v>
      </c>
      <c r="B6" s="8" t="s">
        <v>2428</v>
      </c>
      <c r="C6" s="8" t="s">
        <v>2432</v>
      </c>
      <c r="D6" s="8" t="s">
        <v>2433</v>
      </c>
      <c r="E6" s="8" t="s">
        <v>2434</v>
      </c>
      <c r="F6" s="8" t="s">
        <v>459</v>
      </c>
      <c r="G6" s="8"/>
      <c r="H6" s="8"/>
    </row>
    <row r="7" ht="15.0" customHeight="1">
      <c r="A7" s="18">
        <v>46274.0</v>
      </c>
      <c r="B7" s="8" t="s">
        <v>2428</v>
      </c>
      <c r="C7" s="8" t="s">
        <v>2432</v>
      </c>
      <c r="D7" s="8" t="s">
        <v>1724</v>
      </c>
      <c r="E7" s="8" t="s">
        <v>2435</v>
      </c>
      <c r="F7" s="8" t="s">
        <v>459</v>
      </c>
      <c r="G7" s="8"/>
      <c r="H7" s="8"/>
    </row>
    <row r="8" ht="15.0" customHeight="1">
      <c r="A8" s="18">
        <v>46275.0</v>
      </c>
      <c r="B8" s="8" t="s">
        <v>2428</v>
      </c>
      <c r="C8" s="8" t="s">
        <v>2436</v>
      </c>
      <c r="D8" s="8" t="s">
        <v>2346</v>
      </c>
      <c r="E8" s="8" t="s">
        <v>2437</v>
      </c>
      <c r="F8" s="8" t="s">
        <v>459</v>
      </c>
      <c r="G8" s="8"/>
      <c r="H8" s="8"/>
    </row>
    <row r="9" ht="21.75" customHeight="1">
      <c r="A9" s="18">
        <v>46277.0</v>
      </c>
      <c r="B9" s="8" t="s">
        <v>2428</v>
      </c>
      <c r="C9" s="8" t="s">
        <v>1317</v>
      </c>
      <c r="D9" s="8" t="s">
        <v>2438</v>
      </c>
      <c r="E9" s="8" t="s">
        <v>2439</v>
      </c>
      <c r="F9" s="8" t="s">
        <v>459</v>
      </c>
      <c r="G9" s="8"/>
      <c r="H9" s="8"/>
    </row>
    <row r="10" ht="15.0" customHeight="1">
      <c r="A10" s="18">
        <v>46278.0</v>
      </c>
      <c r="B10" s="8" t="s">
        <v>2428</v>
      </c>
      <c r="C10" s="8" t="s">
        <v>1317</v>
      </c>
      <c r="D10" s="8" t="s">
        <v>2440</v>
      </c>
      <c r="E10" s="8" t="s">
        <v>2441</v>
      </c>
      <c r="F10" s="8" t="s">
        <v>459</v>
      </c>
      <c r="G10" s="8"/>
      <c r="H10" s="8"/>
    </row>
    <row r="11" ht="15.0" customHeight="1">
      <c r="A11" s="18">
        <v>46279.0</v>
      </c>
      <c r="B11" s="8" t="s">
        <v>2428</v>
      </c>
      <c r="C11" s="8" t="s">
        <v>1317</v>
      </c>
      <c r="D11" s="8" t="s">
        <v>2442</v>
      </c>
      <c r="E11" s="8" t="s">
        <v>2441</v>
      </c>
      <c r="F11" s="8" t="s">
        <v>459</v>
      </c>
      <c r="G11" s="8"/>
      <c r="H11" s="8"/>
    </row>
    <row r="12" ht="21.75" customHeight="1">
      <c r="A12" s="18">
        <v>46280.0</v>
      </c>
      <c r="B12" s="8" t="s">
        <v>2428</v>
      </c>
      <c r="C12" s="8" t="s">
        <v>2443</v>
      </c>
      <c r="D12" s="8" t="s">
        <v>2444</v>
      </c>
      <c r="E12" s="8" t="s">
        <v>2445</v>
      </c>
      <c r="F12" s="8" t="s">
        <v>459</v>
      </c>
      <c r="G12" s="8"/>
      <c r="H12" s="8"/>
    </row>
    <row r="13" ht="21.75" customHeight="1">
      <c r="A13" s="18">
        <v>46281.0</v>
      </c>
      <c r="B13" s="8" t="s">
        <v>2428</v>
      </c>
      <c r="C13" s="8" t="s">
        <v>1317</v>
      </c>
      <c r="D13" s="8" t="s">
        <v>2446</v>
      </c>
      <c r="E13" s="8" t="s">
        <v>2447</v>
      </c>
      <c r="F13" s="8" t="s">
        <v>459</v>
      </c>
      <c r="G13" s="8"/>
      <c r="H13" s="8"/>
    </row>
    <row r="14" ht="21.75" customHeight="1">
      <c r="A14" s="18">
        <v>46282.0</v>
      </c>
      <c r="B14" s="8" t="s">
        <v>2428</v>
      </c>
      <c r="C14" s="8" t="s">
        <v>1317</v>
      </c>
      <c r="D14" s="8" t="s">
        <v>2448</v>
      </c>
      <c r="E14" s="8" t="s">
        <v>2449</v>
      </c>
      <c r="F14" s="8" t="s">
        <v>459</v>
      </c>
      <c r="G14" s="8"/>
      <c r="H14" s="8"/>
    </row>
    <row r="15" ht="21.75" customHeight="1">
      <c r="A15" s="18">
        <v>46283.0</v>
      </c>
      <c r="B15" s="8" t="s">
        <v>2428</v>
      </c>
      <c r="C15" s="8" t="s">
        <v>1317</v>
      </c>
      <c r="D15" s="8" t="s">
        <v>2450</v>
      </c>
      <c r="E15" s="8" t="s">
        <v>2451</v>
      </c>
      <c r="F15" s="8" t="s">
        <v>459</v>
      </c>
      <c r="G15" s="8"/>
      <c r="H15" s="8"/>
    </row>
    <row r="16" ht="21.75" customHeight="1">
      <c r="A16" s="18">
        <v>46284.0</v>
      </c>
      <c r="B16" s="8" t="s">
        <v>2428</v>
      </c>
      <c r="C16" s="8" t="s">
        <v>1317</v>
      </c>
      <c r="D16" s="8" t="s">
        <v>2452</v>
      </c>
      <c r="E16" s="8" t="s">
        <v>2453</v>
      </c>
      <c r="F16" s="8" t="s">
        <v>459</v>
      </c>
      <c r="G16" s="8"/>
      <c r="H16" s="8"/>
    </row>
    <row r="17" ht="15.0" customHeight="1">
      <c r="A17" s="18">
        <v>46285.0</v>
      </c>
      <c r="B17" s="8" t="s">
        <v>2428</v>
      </c>
      <c r="C17" s="8" t="s">
        <v>1317</v>
      </c>
      <c r="D17" s="8" t="s">
        <v>2454</v>
      </c>
      <c r="E17" s="8" t="s">
        <v>2455</v>
      </c>
      <c r="F17" s="8" t="s">
        <v>459</v>
      </c>
      <c r="G17" s="8"/>
      <c r="H17" s="8"/>
    </row>
    <row r="18" ht="21.75" customHeight="1">
      <c r="A18" s="18">
        <v>46286.0</v>
      </c>
      <c r="B18" s="8" t="s">
        <v>2428</v>
      </c>
      <c r="C18" s="8" t="s">
        <v>2443</v>
      </c>
      <c r="D18" s="8" t="s">
        <v>2456</v>
      </c>
      <c r="E18" s="8" t="s">
        <v>2457</v>
      </c>
      <c r="F18" s="8" t="s">
        <v>459</v>
      </c>
      <c r="G18" s="8"/>
      <c r="H18" s="8"/>
    </row>
    <row r="19" ht="15.0" customHeight="1">
      <c r="A19" s="18">
        <v>46287.0</v>
      </c>
      <c r="B19" s="8" t="s">
        <v>2458</v>
      </c>
      <c r="C19" s="8" t="s">
        <v>1317</v>
      </c>
      <c r="D19" s="8" t="s">
        <v>2459</v>
      </c>
      <c r="E19" s="8" t="s">
        <v>2460</v>
      </c>
      <c r="F19" s="8" t="s">
        <v>459</v>
      </c>
      <c r="G19" s="8"/>
      <c r="H19" s="8"/>
    </row>
    <row r="20" ht="21.75" customHeight="1">
      <c r="A20" s="18">
        <v>46288.0</v>
      </c>
      <c r="B20" s="8" t="s">
        <v>2458</v>
      </c>
      <c r="C20" s="8" t="s">
        <v>2443</v>
      </c>
      <c r="D20" s="8" t="s">
        <v>2461</v>
      </c>
      <c r="E20" s="8" t="s">
        <v>2462</v>
      </c>
      <c r="F20" s="8" t="s">
        <v>459</v>
      </c>
      <c r="G20" s="8"/>
      <c r="H20" s="8"/>
    </row>
    <row r="21" ht="15.0" customHeight="1">
      <c r="A21" s="18">
        <v>46289.0</v>
      </c>
      <c r="B21" s="8" t="s">
        <v>2458</v>
      </c>
      <c r="C21" s="8" t="s">
        <v>1317</v>
      </c>
      <c r="D21" s="8" t="s">
        <v>2463</v>
      </c>
      <c r="E21" s="8" t="s">
        <v>2464</v>
      </c>
      <c r="F21" s="8" t="s">
        <v>459</v>
      </c>
      <c r="G21" s="8"/>
      <c r="H21" s="8"/>
    </row>
    <row r="22" ht="15.0" customHeight="1">
      <c r="A22" s="18">
        <v>46290.0</v>
      </c>
      <c r="B22" s="8" t="s">
        <v>2465</v>
      </c>
      <c r="C22" s="8" t="s">
        <v>2432</v>
      </c>
      <c r="D22" s="8" t="s">
        <v>2466</v>
      </c>
      <c r="E22" s="8" t="s">
        <v>2467</v>
      </c>
      <c r="F22" s="8" t="s">
        <v>459</v>
      </c>
      <c r="G22" s="8"/>
      <c r="H22" s="8"/>
    </row>
    <row r="23" ht="15.0" customHeight="1">
      <c r="A23" s="18">
        <v>46294.0</v>
      </c>
      <c r="B23" s="8" t="s">
        <v>2465</v>
      </c>
      <c r="C23" s="8" t="s">
        <v>2443</v>
      </c>
      <c r="D23" s="8" t="s">
        <v>2468</v>
      </c>
      <c r="E23" s="8" t="s">
        <v>2469</v>
      </c>
      <c r="F23" s="8" t="s">
        <v>459</v>
      </c>
      <c r="G23" s="8"/>
      <c r="H23" s="8"/>
    </row>
    <row r="24" ht="15.0" customHeight="1">
      <c r="A24" s="18">
        <v>46297.0</v>
      </c>
      <c r="B24" s="8" t="s">
        <v>2465</v>
      </c>
      <c r="C24" s="8" t="s">
        <v>2436</v>
      </c>
      <c r="D24" s="8" t="s">
        <v>2470</v>
      </c>
      <c r="E24" s="8" t="s">
        <v>2471</v>
      </c>
      <c r="F24" s="8" t="s">
        <v>459</v>
      </c>
      <c r="G24" s="8"/>
      <c r="H24" s="8"/>
    </row>
    <row r="25" ht="15.0" customHeight="1">
      <c r="A25" s="18">
        <v>46301.0</v>
      </c>
      <c r="B25" s="8" t="s">
        <v>2465</v>
      </c>
      <c r="C25" s="8" t="s">
        <v>1317</v>
      </c>
      <c r="D25" s="8" t="s">
        <v>2472</v>
      </c>
      <c r="E25" s="8" t="s">
        <v>2473</v>
      </c>
      <c r="F25" s="8" t="s">
        <v>459</v>
      </c>
      <c r="G25" s="8"/>
      <c r="H25" s="8"/>
    </row>
    <row r="26" ht="15.0" customHeight="1">
      <c r="A26" s="18">
        <v>46305.0</v>
      </c>
      <c r="B26" s="8" t="s">
        <v>2465</v>
      </c>
      <c r="C26" s="8" t="s">
        <v>2474</v>
      </c>
      <c r="D26" s="8" t="s">
        <v>2475</v>
      </c>
      <c r="E26" s="8" t="s">
        <v>2476</v>
      </c>
      <c r="F26" s="8" t="s">
        <v>459</v>
      </c>
      <c r="G26" s="8"/>
      <c r="H26" s="8"/>
    </row>
    <row r="27" ht="15.0" customHeight="1">
      <c r="A27" s="18">
        <v>46310.0</v>
      </c>
      <c r="B27" s="8" t="s">
        <v>2465</v>
      </c>
      <c r="C27" s="8" t="s">
        <v>1317</v>
      </c>
      <c r="D27" s="8" t="s">
        <v>2477</v>
      </c>
      <c r="E27" s="8" t="s">
        <v>2478</v>
      </c>
      <c r="F27" s="8" t="s">
        <v>459</v>
      </c>
      <c r="G27" s="8"/>
      <c r="H27" s="8"/>
    </row>
    <row r="28" ht="15.0" customHeight="1">
      <c r="A28" s="19"/>
      <c r="B28" s="19"/>
      <c r="C28" s="19"/>
      <c r="D28" s="19"/>
      <c r="E28" s="19"/>
      <c r="F28" s="19"/>
      <c r="G28" s="19"/>
      <c r="H28" s="19"/>
    </row>
    <row r="29" ht="15.0" customHeight="1">
      <c r="A29" s="19"/>
      <c r="B29" s="19"/>
      <c r="C29" s="19"/>
      <c r="D29" s="19"/>
      <c r="E29" s="19"/>
      <c r="F29" s="19"/>
      <c r="G29" s="19"/>
      <c r="H29" s="19"/>
    </row>
    <row r="30" ht="15.0" customHeight="1">
      <c r="A30" s="19"/>
      <c r="B30" s="19"/>
      <c r="C30" s="19"/>
      <c r="D30" s="19"/>
      <c r="E30" s="19"/>
      <c r="F30" s="19"/>
      <c r="G30" s="19"/>
      <c r="H30" s="19"/>
    </row>
    <row r="31" ht="15.0" customHeight="1">
      <c r="A31" s="19"/>
      <c r="B31" s="19"/>
      <c r="C31" s="19"/>
      <c r="D31" s="19"/>
      <c r="E31" s="19"/>
      <c r="F31" s="19"/>
      <c r="G31" s="19"/>
      <c r="H31" s="19"/>
    </row>
    <row r="32" ht="15.0" customHeight="1">
      <c r="A32" s="19"/>
      <c r="B32" s="19"/>
      <c r="C32" s="19"/>
      <c r="D32" s="19"/>
      <c r="E32" s="19"/>
      <c r="F32" s="19"/>
      <c r="G32" s="19"/>
      <c r="H32" s="19"/>
    </row>
    <row r="33" ht="15.0" customHeight="1">
      <c r="A33" s="19"/>
      <c r="B33" s="19"/>
      <c r="C33" s="19"/>
      <c r="D33" s="19"/>
      <c r="E33" s="19"/>
      <c r="F33" s="19"/>
      <c r="G33" s="19"/>
      <c r="H33" s="19"/>
    </row>
    <row r="34" ht="15.0" customHeight="1">
      <c r="A34" s="19"/>
      <c r="B34" s="19"/>
      <c r="C34" s="19"/>
      <c r="D34" s="19"/>
      <c r="E34" s="19"/>
      <c r="F34" s="19"/>
      <c r="G34" s="19"/>
      <c r="H34" s="19"/>
    </row>
    <row r="35" ht="15.0" customHeight="1">
      <c r="A35" s="19"/>
      <c r="B35" s="19"/>
      <c r="C35" s="19"/>
      <c r="D35" s="19"/>
      <c r="E35" s="19"/>
      <c r="F35" s="19"/>
      <c r="G35" s="19"/>
      <c r="H35" s="19"/>
    </row>
    <row r="36" ht="15.75" customHeight="1">
      <c r="A36" s="5"/>
      <c r="B36" s="5"/>
      <c r="C36" s="5"/>
      <c r="D36" s="5"/>
      <c r="E36" s="5"/>
      <c r="F36" s="5"/>
      <c r="G36" s="5"/>
      <c r="H36" s="5"/>
    </row>
    <row r="37" ht="18.0" customHeight="1">
      <c r="A37" s="6" t="s">
        <v>2479</v>
      </c>
      <c r="B37" s="3"/>
      <c r="C37" s="3"/>
      <c r="D37" s="3"/>
      <c r="E37" s="3"/>
      <c r="F37" s="3"/>
      <c r="G37" s="3"/>
      <c r="H37" s="2"/>
    </row>
    <row r="38" ht="21.75" customHeight="1">
      <c r="A38" s="28" t="s">
        <v>2480</v>
      </c>
      <c r="B38" s="25"/>
      <c r="C38" s="25"/>
      <c r="D38" s="25"/>
      <c r="E38" s="25"/>
      <c r="F38" s="25"/>
      <c r="G38" s="25"/>
      <c r="H38" s="22"/>
    </row>
    <row r="39" ht="21.75" customHeight="1">
      <c r="A39" s="28" t="s">
        <v>2481</v>
      </c>
      <c r="B39" s="25"/>
      <c r="C39" s="25"/>
      <c r="D39" s="25"/>
      <c r="E39" s="25"/>
      <c r="F39" s="25"/>
      <c r="G39" s="25"/>
      <c r="H39" s="22"/>
    </row>
    <row r="40" ht="15.0" customHeight="1">
      <c r="A40" s="28" t="s">
        <v>2482</v>
      </c>
      <c r="B40" s="25"/>
      <c r="C40" s="25"/>
      <c r="D40" s="25"/>
      <c r="E40" s="25"/>
      <c r="F40" s="25"/>
      <c r="G40" s="25"/>
      <c r="H40" s="22"/>
    </row>
    <row r="41" ht="15.0" customHeight="1">
      <c r="A41" s="28" t="s">
        <v>2483</v>
      </c>
      <c r="B41" s="25"/>
      <c r="C41" s="25"/>
      <c r="D41" s="25"/>
      <c r="E41" s="25"/>
      <c r="F41" s="25"/>
      <c r="G41" s="25"/>
      <c r="H41" s="22"/>
    </row>
    <row r="42" ht="15.75" customHeight="1">
      <c r="A42" s="5"/>
      <c r="B42" s="5"/>
      <c r="C42" s="5"/>
      <c r="D42" s="5"/>
      <c r="E42" s="5"/>
      <c r="F42" s="5"/>
      <c r="G42" s="5"/>
      <c r="H42" s="5"/>
    </row>
    <row r="43" ht="15.75" customHeight="1">
      <c r="A43" s="5"/>
      <c r="B43" s="5"/>
      <c r="C43" s="5"/>
      <c r="D43" s="5"/>
      <c r="E43" s="5"/>
      <c r="F43" s="5"/>
      <c r="G43" s="5"/>
      <c r="H43" s="5"/>
    </row>
    <row r="44" ht="15.75" customHeight="1">
      <c r="A44" s="5"/>
      <c r="B44" s="5"/>
      <c r="C44" s="5"/>
      <c r="D44" s="5"/>
      <c r="E44" s="5"/>
      <c r="F44" s="5"/>
      <c r="G44" s="5"/>
      <c r="H44" s="5"/>
    </row>
    <row r="45" ht="15.75" customHeight="1">
      <c r="A45" s="5"/>
      <c r="B45" s="5"/>
      <c r="C45" s="5"/>
      <c r="D45" s="5"/>
      <c r="E45" s="5"/>
      <c r="F45" s="5"/>
      <c r="G45" s="5"/>
      <c r="H45" s="5"/>
    </row>
    <row r="46" ht="15.75" customHeight="1">
      <c r="A46" s="5"/>
      <c r="B46" s="5"/>
      <c r="C46" s="5"/>
      <c r="D46" s="5"/>
      <c r="E46" s="5"/>
      <c r="F46" s="5"/>
      <c r="G46" s="5"/>
      <c r="H46" s="5"/>
    </row>
    <row r="47" ht="15.75" customHeight="1">
      <c r="A47" s="5"/>
      <c r="B47" s="5"/>
      <c r="C47" s="5"/>
      <c r="D47" s="5"/>
      <c r="E47" s="5"/>
      <c r="F47" s="5"/>
      <c r="G47" s="5"/>
      <c r="H47" s="5"/>
    </row>
    <row r="48" ht="15.75" customHeight="1">
      <c r="A48" s="5"/>
      <c r="B48" s="5"/>
      <c r="C48" s="5"/>
      <c r="D48" s="5"/>
      <c r="E48" s="5"/>
      <c r="F48" s="5"/>
      <c r="G48" s="5"/>
      <c r="H48" s="5"/>
    </row>
    <row r="49" ht="15.75" customHeight="1">
      <c r="A49" s="5"/>
      <c r="B49" s="5"/>
      <c r="C49" s="5"/>
      <c r="D49" s="5"/>
      <c r="E49" s="5"/>
      <c r="F49" s="5"/>
      <c r="G49" s="5"/>
      <c r="H49" s="5"/>
    </row>
    <row r="50" ht="15.75" customHeight="1">
      <c r="A50" s="5"/>
      <c r="B50" s="5"/>
      <c r="C50" s="5"/>
      <c r="D50" s="5"/>
      <c r="E50" s="5"/>
      <c r="F50" s="5"/>
      <c r="G50" s="5"/>
      <c r="H50" s="5"/>
    </row>
    <row r="51" ht="15.75" customHeight="1">
      <c r="A51" s="5"/>
      <c r="B51" s="5"/>
      <c r="C51" s="5"/>
      <c r="D51" s="5"/>
      <c r="E51" s="5"/>
      <c r="F51" s="5"/>
      <c r="G51" s="5"/>
      <c r="H51" s="5"/>
    </row>
    <row r="52" ht="15.75" customHeight="1">
      <c r="A52" s="5"/>
      <c r="B52" s="5"/>
      <c r="C52" s="5"/>
      <c r="D52" s="5"/>
      <c r="E52" s="5"/>
      <c r="F52" s="5"/>
      <c r="G52" s="5"/>
      <c r="H52" s="5"/>
    </row>
    <row r="53" ht="15.75" customHeight="1">
      <c r="A53" s="5"/>
      <c r="B53" s="5"/>
      <c r="C53" s="5"/>
      <c r="D53" s="5"/>
      <c r="E53" s="5"/>
      <c r="F53" s="5"/>
      <c r="G53" s="5"/>
      <c r="H53" s="5"/>
    </row>
    <row r="54" ht="15.75" customHeight="1">
      <c r="A54" s="5"/>
      <c r="B54" s="5"/>
      <c r="C54" s="5"/>
      <c r="D54" s="5"/>
      <c r="E54" s="5"/>
      <c r="F54" s="5"/>
      <c r="G54" s="5"/>
      <c r="H54" s="5"/>
    </row>
    <row r="55" ht="15.75" customHeight="1">
      <c r="A55" s="5"/>
      <c r="B55" s="5"/>
      <c r="C55" s="5"/>
      <c r="D55" s="5"/>
      <c r="E55" s="5"/>
      <c r="F55" s="5"/>
      <c r="G55" s="5"/>
      <c r="H55" s="5"/>
    </row>
    <row r="56" ht="15.75" customHeight="1">
      <c r="A56" s="5"/>
      <c r="B56" s="5"/>
      <c r="C56" s="5"/>
      <c r="D56" s="5"/>
      <c r="E56" s="5"/>
      <c r="F56" s="5"/>
      <c r="G56" s="5"/>
      <c r="H56" s="5"/>
    </row>
    <row r="57" ht="15.75" customHeight="1">
      <c r="A57" s="5"/>
      <c r="B57" s="5"/>
      <c r="C57" s="5"/>
      <c r="D57" s="5"/>
      <c r="E57" s="5"/>
      <c r="F57" s="5"/>
      <c r="G57" s="5"/>
      <c r="H57" s="5"/>
    </row>
    <row r="58" ht="15.75" customHeight="1">
      <c r="A58" s="5"/>
      <c r="B58" s="5"/>
      <c r="C58" s="5"/>
      <c r="D58" s="5"/>
      <c r="E58" s="5"/>
      <c r="F58" s="5"/>
      <c r="G58" s="5"/>
      <c r="H58" s="5"/>
    </row>
    <row r="59" ht="15.75" customHeight="1">
      <c r="A59" s="5"/>
      <c r="B59" s="5"/>
      <c r="C59" s="5"/>
      <c r="D59" s="5"/>
      <c r="E59" s="5"/>
      <c r="F59" s="5"/>
      <c r="G59" s="5"/>
      <c r="H59" s="5"/>
    </row>
    <row r="60" ht="15.75" customHeight="1">
      <c r="A60" s="5"/>
      <c r="B60" s="5"/>
      <c r="C60" s="5"/>
      <c r="D60" s="5"/>
      <c r="E60" s="5"/>
      <c r="F60" s="5"/>
      <c r="G60" s="5"/>
      <c r="H60" s="5"/>
    </row>
    <row r="61" ht="15.75" customHeight="1">
      <c r="A61" s="5"/>
      <c r="B61" s="5"/>
      <c r="C61" s="5"/>
      <c r="D61" s="5"/>
      <c r="E61" s="5"/>
      <c r="F61" s="5"/>
      <c r="G61" s="5"/>
      <c r="H61" s="5"/>
    </row>
    <row r="62" ht="15.75" customHeight="1">
      <c r="A62" s="5"/>
      <c r="B62" s="5"/>
      <c r="C62" s="5"/>
      <c r="D62" s="5"/>
      <c r="E62" s="5"/>
      <c r="F62" s="5"/>
      <c r="G62" s="5"/>
      <c r="H62" s="5"/>
    </row>
    <row r="63" ht="15.75" customHeight="1">
      <c r="A63" s="5"/>
      <c r="B63" s="5"/>
      <c r="C63" s="5"/>
      <c r="D63" s="5"/>
      <c r="E63" s="5"/>
      <c r="F63" s="5"/>
      <c r="G63" s="5"/>
      <c r="H63" s="5"/>
    </row>
    <row r="64" ht="15.75" customHeight="1">
      <c r="A64" s="5"/>
      <c r="B64" s="5"/>
      <c r="C64" s="5"/>
      <c r="D64" s="5"/>
      <c r="E64" s="5"/>
      <c r="F64" s="5"/>
      <c r="G64" s="5"/>
      <c r="H64" s="5"/>
    </row>
    <row r="65" ht="15.75" customHeight="1">
      <c r="A65" s="5"/>
      <c r="B65" s="5"/>
      <c r="C65" s="5"/>
      <c r="D65" s="5"/>
      <c r="E65" s="5"/>
      <c r="F65" s="5"/>
      <c r="G65" s="5"/>
      <c r="H65" s="5"/>
    </row>
    <row r="66" ht="15.75" customHeight="1">
      <c r="A66" s="5"/>
      <c r="B66" s="5"/>
      <c r="C66" s="5"/>
      <c r="D66" s="5"/>
      <c r="E66" s="5"/>
      <c r="F66" s="5"/>
      <c r="G66" s="5"/>
      <c r="H66" s="5"/>
    </row>
    <row r="67" ht="15.75" customHeight="1">
      <c r="A67" s="5"/>
      <c r="B67" s="5"/>
      <c r="C67" s="5"/>
      <c r="D67" s="5"/>
      <c r="E67" s="5"/>
      <c r="F67" s="5"/>
      <c r="G67" s="5"/>
      <c r="H67" s="5"/>
    </row>
    <row r="68" ht="15.75" customHeight="1">
      <c r="A68" s="5"/>
      <c r="B68" s="5"/>
      <c r="C68" s="5"/>
      <c r="D68" s="5"/>
      <c r="E68" s="5"/>
      <c r="F68" s="5"/>
      <c r="G68" s="5"/>
      <c r="H68" s="5"/>
    </row>
    <row r="69" ht="15.75" customHeight="1">
      <c r="A69" s="5"/>
      <c r="B69" s="5"/>
      <c r="C69" s="5"/>
      <c r="D69" s="5"/>
      <c r="E69" s="5"/>
      <c r="F69" s="5"/>
      <c r="G69" s="5"/>
      <c r="H69" s="5"/>
    </row>
    <row r="70" ht="15.75" customHeight="1">
      <c r="A70" s="5"/>
      <c r="B70" s="5"/>
      <c r="C70" s="5"/>
      <c r="D70" s="5"/>
      <c r="E70" s="5"/>
      <c r="F70" s="5"/>
      <c r="G70" s="5"/>
      <c r="H70" s="5"/>
    </row>
    <row r="71" ht="15.75" customHeight="1">
      <c r="A71" s="5"/>
      <c r="B71" s="5"/>
      <c r="C71" s="5"/>
      <c r="D71" s="5"/>
      <c r="E71" s="5"/>
      <c r="F71" s="5"/>
      <c r="G71" s="5"/>
      <c r="H71" s="5"/>
    </row>
    <row r="72" ht="15.75" customHeight="1">
      <c r="A72" s="5"/>
      <c r="B72" s="5"/>
      <c r="C72" s="5"/>
      <c r="D72" s="5"/>
      <c r="E72" s="5"/>
      <c r="F72" s="5"/>
      <c r="G72" s="5"/>
      <c r="H72" s="5"/>
    </row>
    <row r="73" ht="15.75" customHeight="1">
      <c r="A73" s="5"/>
      <c r="B73" s="5"/>
      <c r="C73" s="5"/>
      <c r="D73" s="5"/>
      <c r="E73" s="5"/>
      <c r="F73" s="5"/>
      <c r="G73" s="5"/>
      <c r="H73" s="5"/>
    </row>
    <row r="74" ht="15.75" customHeight="1">
      <c r="A74" s="5"/>
      <c r="B74" s="5"/>
      <c r="C74" s="5"/>
      <c r="D74" s="5"/>
      <c r="E74" s="5"/>
      <c r="F74" s="5"/>
      <c r="G74" s="5"/>
      <c r="H74" s="5"/>
    </row>
    <row r="75" ht="15.75" customHeight="1">
      <c r="A75" s="5"/>
      <c r="B75" s="5"/>
      <c r="C75" s="5"/>
      <c r="D75" s="5"/>
      <c r="E75" s="5"/>
      <c r="F75" s="5"/>
      <c r="G75" s="5"/>
      <c r="H75" s="5"/>
    </row>
    <row r="76" ht="15.75" customHeight="1">
      <c r="A76" s="5"/>
      <c r="B76" s="5"/>
      <c r="C76" s="5"/>
      <c r="D76" s="5"/>
      <c r="E76" s="5"/>
      <c r="F76" s="5"/>
      <c r="G76" s="5"/>
      <c r="H76" s="5"/>
    </row>
    <row r="77" ht="15.75" customHeight="1">
      <c r="A77" s="5"/>
      <c r="B77" s="5"/>
      <c r="C77" s="5"/>
      <c r="D77" s="5"/>
      <c r="E77" s="5"/>
      <c r="F77" s="5"/>
      <c r="G77" s="5"/>
      <c r="H77" s="5"/>
    </row>
    <row r="78" ht="15.75" customHeight="1">
      <c r="A78" s="5"/>
      <c r="B78" s="5"/>
      <c r="C78" s="5"/>
      <c r="D78" s="5"/>
      <c r="E78" s="5"/>
      <c r="F78" s="5"/>
      <c r="G78" s="5"/>
      <c r="H78" s="5"/>
    </row>
    <row r="79" ht="15.75" customHeight="1">
      <c r="A79" s="5"/>
      <c r="B79" s="5"/>
      <c r="C79" s="5"/>
      <c r="D79" s="5"/>
      <c r="E79" s="5"/>
      <c r="F79" s="5"/>
      <c r="G79" s="5"/>
      <c r="H79" s="5"/>
    </row>
    <row r="80" ht="15.75" customHeight="1">
      <c r="A80" s="5"/>
      <c r="B80" s="5"/>
      <c r="C80" s="5"/>
      <c r="D80" s="5"/>
      <c r="E80" s="5"/>
      <c r="F80" s="5"/>
      <c r="G80" s="5"/>
      <c r="H80" s="5"/>
    </row>
    <row r="81" ht="15.75" customHeight="1">
      <c r="A81" s="5"/>
      <c r="B81" s="5"/>
      <c r="C81" s="5"/>
      <c r="D81" s="5"/>
      <c r="E81" s="5"/>
      <c r="F81" s="5"/>
      <c r="G81" s="5"/>
      <c r="H81" s="5"/>
    </row>
    <row r="82" ht="15.75" customHeight="1">
      <c r="A82" s="5"/>
      <c r="B82" s="5"/>
      <c r="C82" s="5"/>
      <c r="D82" s="5"/>
      <c r="E82" s="5"/>
      <c r="F82" s="5"/>
      <c r="G82" s="5"/>
      <c r="H82" s="5"/>
    </row>
    <row r="83" ht="15.75" customHeight="1">
      <c r="A83" s="5"/>
      <c r="B83" s="5"/>
      <c r="C83" s="5"/>
      <c r="D83" s="5"/>
      <c r="E83" s="5"/>
      <c r="F83" s="5"/>
      <c r="G83" s="5"/>
      <c r="H83" s="5"/>
    </row>
    <row r="84" ht="15.75" customHeight="1">
      <c r="A84" s="5"/>
      <c r="B84" s="5"/>
      <c r="C84" s="5"/>
      <c r="D84" s="5"/>
      <c r="E84" s="5"/>
      <c r="F84" s="5"/>
      <c r="G84" s="5"/>
      <c r="H84" s="5"/>
    </row>
    <row r="85" ht="15.75" customHeight="1">
      <c r="A85" s="5"/>
      <c r="B85" s="5"/>
      <c r="C85" s="5"/>
      <c r="D85" s="5"/>
      <c r="E85" s="5"/>
      <c r="F85" s="5"/>
      <c r="G85" s="5"/>
      <c r="H85" s="5"/>
    </row>
    <row r="86" ht="15.75" customHeight="1">
      <c r="A86" s="5"/>
      <c r="B86" s="5"/>
      <c r="C86" s="5"/>
      <c r="D86" s="5"/>
      <c r="E86" s="5"/>
      <c r="F86" s="5"/>
      <c r="G86" s="5"/>
      <c r="H86" s="5"/>
    </row>
    <row r="87" ht="15.75" customHeight="1">
      <c r="A87" s="5"/>
      <c r="B87" s="5"/>
      <c r="C87" s="5"/>
      <c r="D87" s="5"/>
      <c r="E87" s="5"/>
      <c r="F87" s="5"/>
      <c r="G87" s="5"/>
      <c r="H87" s="5"/>
    </row>
    <row r="88" ht="15.75" customHeight="1">
      <c r="A88" s="5"/>
      <c r="B88" s="5"/>
      <c r="C88" s="5"/>
      <c r="D88" s="5"/>
      <c r="E88" s="5"/>
      <c r="F88" s="5"/>
      <c r="G88" s="5"/>
      <c r="H88" s="5"/>
    </row>
    <row r="89" ht="15.75" customHeight="1">
      <c r="A89" s="5"/>
      <c r="B89" s="5"/>
      <c r="C89" s="5"/>
      <c r="D89" s="5"/>
      <c r="E89" s="5"/>
      <c r="F89" s="5"/>
      <c r="G89" s="5"/>
      <c r="H89" s="5"/>
    </row>
    <row r="90" ht="15.75" customHeight="1">
      <c r="A90" s="5"/>
      <c r="B90" s="5"/>
      <c r="C90" s="5"/>
      <c r="D90" s="5"/>
      <c r="E90" s="5"/>
      <c r="F90" s="5"/>
      <c r="G90" s="5"/>
      <c r="H90" s="5"/>
    </row>
    <row r="91" ht="15.75" customHeight="1">
      <c r="A91" s="5"/>
      <c r="B91" s="5"/>
      <c r="C91" s="5"/>
      <c r="D91" s="5"/>
      <c r="E91" s="5"/>
      <c r="F91" s="5"/>
      <c r="G91" s="5"/>
      <c r="H91" s="5"/>
    </row>
    <row r="92" ht="15.75" customHeight="1">
      <c r="A92" s="5"/>
      <c r="B92" s="5"/>
      <c r="C92" s="5"/>
      <c r="D92" s="5"/>
      <c r="E92" s="5"/>
      <c r="F92" s="5"/>
      <c r="G92" s="5"/>
      <c r="H92" s="5"/>
    </row>
    <row r="93" ht="15.75" customHeight="1">
      <c r="A93" s="5"/>
      <c r="B93" s="5"/>
      <c r="C93" s="5"/>
      <c r="D93" s="5"/>
      <c r="E93" s="5"/>
      <c r="F93" s="5"/>
      <c r="G93" s="5"/>
      <c r="H93" s="5"/>
    </row>
    <row r="94" ht="15.75" customHeight="1">
      <c r="A94" s="5"/>
      <c r="B94" s="5"/>
      <c r="C94" s="5"/>
      <c r="D94" s="5"/>
      <c r="E94" s="5"/>
      <c r="F94" s="5"/>
      <c r="G94" s="5"/>
      <c r="H94" s="5"/>
    </row>
    <row r="95" ht="15.75" customHeight="1">
      <c r="A95" s="5"/>
      <c r="B95" s="5"/>
      <c r="C95" s="5"/>
      <c r="D95" s="5"/>
      <c r="E95" s="5"/>
      <c r="F95" s="5"/>
      <c r="G95" s="5"/>
      <c r="H95" s="5"/>
    </row>
    <row r="96" ht="15.75" customHeight="1">
      <c r="A96" s="5"/>
      <c r="B96" s="5"/>
      <c r="C96" s="5"/>
      <c r="D96" s="5"/>
      <c r="E96" s="5"/>
      <c r="F96" s="5"/>
      <c r="G96" s="5"/>
      <c r="H96" s="5"/>
    </row>
    <row r="97" ht="15.75" customHeight="1">
      <c r="A97" s="5"/>
      <c r="B97" s="5"/>
      <c r="C97" s="5"/>
      <c r="D97" s="5"/>
      <c r="E97" s="5"/>
      <c r="F97" s="5"/>
      <c r="G97" s="5"/>
      <c r="H97" s="5"/>
    </row>
    <row r="98" ht="15.75" customHeight="1">
      <c r="A98" s="5"/>
      <c r="B98" s="5"/>
      <c r="C98" s="5"/>
      <c r="D98" s="5"/>
      <c r="E98" s="5"/>
      <c r="F98" s="5"/>
      <c r="G98" s="5"/>
      <c r="H98" s="5"/>
    </row>
    <row r="99" ht="15.75" customHeight="1">
      <c r="A99" s="5"/>
      <c r="B99" s="5"/>
      <c r="C99" s="5"/>
      <c r="D99" s="5"/>
      <c r="E99" s="5"/>
      <c r="F99" s="5"/>
      <c r="G99" s="5"/>
      <c r="H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</row>
  </sheetData>
  <autoFilter ref="$A$4:$H$35"/>
  <mergeCells count="7">
    <mergeCell ref="A1:H1"/>
    <mergeCell ref="A2:H2"/>
    <mergeCell ref="A37:H37"/>
    <mergeCell ref="A38:H38"/>
    <mergeCell ref="A39:H39"/>
    <mergeCell ref="A40:H40"/>
    <mergeCell ref="A41:H41"/>
  </mergeCells>
  <dataValidations>
    <dataValidation type="list" allowBlank="1" sqref="G5:G35">
      <formula1>"Planned,Drafted,Published,Skipped"</formula1>
    </dataValidation>
    <dataValidation type="list" allowBlank="1" sqref="B5:B35">
      <formula1>"Pre,During,After"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7.0"/>
    <col customWidth="1" min="2" max="2" width="34.0"/>
    <col customWidth="1" min="3" max="3" width="15.0"/>
    <col customWidth="1" min="4" max="6" width="8.0"/>
    <col customWidth="1" min="7" max="7" width="44.0"/>
    <col customWidth="1" min="8" max="8" width="34.0"/>
    <col customWidth="1" min="9" max="9" width="16.0"/>
    <col customWidth="1" min="10" max="10" width="12.0"/>
    <col customWidth="1" min="11" max="26" width="8.71"/>
  </cols>
  <sheetData>
    <row r="1" ht="25.5" customHeight="1">
      <c r="A1" s="1" t="s">
        <v>2485</v>
      </c>
      <c r="B1" s="3"/>
      <c r="C1" s="3"/>
      <c r="D1" s="3"/>
      <c r="E1" s="3"/>
      <c r="F1" s="3"/>
      <c r="G1" s="3"/>
      <c r="H1" s="3"/>
      <c r="I1" s="3"/>
      <c r="J1" s="2"/>
    </row>
    <row r="2" ht="16.5" customHeight="1">
      <c r="A2" s="4" t="s">
        <v>2486</v>
      </c>
      <c r="B2" s="3"/>
      <c r="C2" s="3"/>
      <c r="D2" s="3"/>
      <c r="E2" s="3"/>
      <c r="F2" s="3"/>
      <c r="G2" s="3"/>
      <c r="H2" s="3"/>
      <c r="I2" s="3"/>
      <c r="J2" s="2"/>
    </row>
    <row r="3">
      <c r="A3" s="5"/>
      <c r="B3" s="5"/>
      <c r="C3" s="5"/>
      <c r="D3" s="5"/>
      <c r="E3" s="5"/>
      <c r="F3" s="5"/>
      <c r="G3" s="5"/>
      <c r="H3" s="5"/>
      <c r="I3" s="5"/>
      <c r="J3" s="5"/>
    </row>
    <row r="4" ht="25.5" customHeight="1">
      <c r="A4" s="10" t="s">
        <v>47</v>
      </c>
      <c r="B4" s="10" t="s">
        <v>2487</v>
      </c>
      <c r="C4" s="10" t="s">
        <v>1387</v>
      </c>
      <c r="D4" s="10" t="s">
        <v>2488</v>
      </c>
      <c r="E4" s="10" t="s">
        <v>2489</v>
      </c>
      <c r="F4" s="10" t="s">
        <v>2490</v>
      </c>
      <c r="G4" s="10" t="s">
        <v>2491</v>
      </c>
      <c r="H4" s="10" t="s">
        <v>2492</v>
      </c>
      <c r="I4" s="10" t="s">
        <v>7</v>
      </c>
      <c r="J4" s="10" t="s">
        <v>84</v>
      </c>
    </row>
    <row r="5" ht="32.25" customHeight="1">
      <c r="A5" s="7" t="s">
        <v>2493</v>
      </c>
      <c r="B5" s="8" t="s">
        <v>2494</v>
      </c>
      <c r="C5" s="8" t="s">
        <v>1884</v>
      </c>
      <c r="D5" s="8" t="s">
        <v>2495</v>
      </c>
      <c r="E5" s="8" t="s">
        <v>2495</v>
      </c>
      <c r="F5" s="14">
        <f t="shared" ref="F5:F26" si="1">(IF(D5="H",3,IF(D5="M",2,1)))*(IF(E5="H",3,IF(E5="M",2,1)))</f>
        <v>9</v>
      </c>
      <c r="G5" s="8" t="s">
        <v>2496</v>
      </c>
      <c r="H5" s="8" t="s">
        <v>2497</v>
      </c>
      <c r="I5" s="8" t="s">
        <v>336</v>
      </c>
      <c r="J5" s="8" t="s">
        <v>2498</v>
      </c>
    </row>
    <row r="6" ht="32.25" customHeight="1">
      <c r="A6" s="7" t="s">
        <v>2499</v>
      </c>
      <c r="B6" s="8" t="s">
        <v>2500</v>
      </c>
      <c r="C6" s="8" t="s">
        <v>2501</v>
      </c>
      <c r="D6" s="8" t="s">
        <v>2502</v>
      </c>
      <c r="E6" s="8" t="s">
        <v>2495</v>
      </c>
      <c r="F6" s="14">
        <f t="shared" si="1"/>
        <v>6</v>
      </c>
      <c r="G6" s="8" t="s">
        <v>2503</v>
      </c>
      <c r="H6" s="8" t="s">
        <v>2504</v>
      </c>
      <c r="I6" s="8" t="s">
        <v>202</v>
      </c>
      <c r="J6" s="8" t="s">
        <v>2498</v>
      </c>
    </row>
    <row r="7" ht="21.75" customHeight="1">
      <c r="A7" s="7" t="s">
        <v>2505</v>
      </c>
      <c r="B7" s="8" t="s">
        <v>2506</v>
      </c>
      <c r="C7" s="8" t="s">
        <v>2316</v>
      </c>
      <c r="D7" s="8" t="s">
        <v>2502</v>
      </c>
      <c r="E7" s="8" t="s">
        <v>2502</v>
      </c>
      <c r="F7" s="14">
        <f t="shared" si="1"/>
        <v>4</v>
      </c>
      <c r="G7" s="8" t="s">
        <v>2507</v>
      </c>
      <c r="H7" s="8" t="s">
        <v>2508</v>
      </c>
      <c r="I7" s="8" t="s">
        <v>281</v>
      </c>
      <c r="J7" s="8" t="s">
        <v>2498</v>
      </c>
    </row>
    <row r="8" ht="21.75" customHeight="1">
      <c r="A8" s="7" t="s">
        <v>2509</v>
      </c>
      <c r="B8" s="8" t="s">
        <v>2510</v>
      </c>
      <c r="C8" s="8" t="s">
        <v>2316</v>
      </c>
      <c r="D8" s="8" t="s">
        <v>2502</v>
      </c>
      <c r="E8" s="8" t="s">
        <v>2502</v>
      </c>
      <c r="F8" s="14">
        <f t="shared" si="1"/>
        <v>4</v>
      </c>
      <c r="G8" s="8" t="s">
        <v>2511</v>
      </c>
      <c r="H8" s="8" t="s">
        <v>2512</v>
      </c>
      <c r="I8" s="8" t="s">
        <v>281</v>
      </c>
      <c r="J8" s="8" t="s">
        <v>2498</v>
      </c>
    </row>
    <row r="9" ht="42.75" customHeight="1">
      <c r="A9" s="7" t="s">
        <v>2513</v>
      </c>
      <c r="B9" s="8" t="s">
        <v>2514</v>
      </c>
      <c r="C9" s="8" t="s">
        <v>2515</v>
      </c>
      <c r="D9" s="8" t="s">
        <v>2502</v>
      </c>
      <c r="E9" s="8" t="s">
        <v>2495</v>
      </c>
      <c r="F9" s="14">
        <f t="shared" si="1"/>
        <v>6</v>
      </c>
      <c r="G9" s="8" t="s">
        <v>2516</v>
      </c>
      <c r="H9" s="8" t="s">
        <v>2517</v>
      </c>
      <c r="I9" s="8" t="s">
        <v>365</v>
      </c>
      <c r="J9" s="8" t="s">
        <v>2498</v>
      </c>
    </row>
    <row r="10" ht="32.25" customHeight="1">
      <c r="A10" s="7" t="s">
        <v>2518</v>
      </c>
      <c r="B10" s="8" t="s">
        <v>2519</v>
      </c>
      <c r="C10" s="8" t="s">
        <v>2520</v>
      </c>
      <c r="D10" s="8" t="s">
        <v>2502</v>
      </c>
      <c r="E10" s="8" t="s">
        <v>2495</v>
      </c>
      <c r="F10" s="14">
        <f t="shared" si="1"/>
        <v>6</v>
      </c>
      <c r="G10" s="8" t="s">
        <v>2521</v>
      </c>
      <c r="H10" s="8" t="s">
        <v>2522</v>
      </c>
      <c r="I10" s="8" t="s">
        <v>291</v>
      </c>
      <c r="J10" s="8" t="s">
        <v>2498</v>
      </c>
    </row>
    <row r="11" ht="32.25" customHeight="1">
      <c r="A11" s="7" t="s">
        <v>2523</v>
      </c>
      <c r="B11" s="8" t="s">
        <v>2524</v>
      </c>
      <c r="C11" s="8" t="s">
        <v>2501</v>
      </c>
      <c r="D11" s="8" t="s">
        <v>2502</v>
      </c>
      <c r="E11" s="8" t="s">
        <v>2502</v>
      </c>
      <c r="F11" s="14">
        <f t="shared" si="1"/>
        <v>4</v>
      </c>
      <c r="G11" s="8" t="s">
        <v>2525</v>
      </c>
      <c r="H11" s="8" t="s">
        <v>2526</v>
      </c>
      <c r="I11" s="8" t="s">
        <v>291</v>
      </c>
      <c r="J11" s="8" t="s">
        <v>2498</v>
      </c>
    </row>
    <row r="12" ht="21.75" customHeight="1">
      <c r="A12" s="7" t="s">
        <v>2527</v>
      </c>
      <c r="B12" s="8" t="s">
        <v>2528</v>
      </c>
      <c r="C12" s="8" t="s">
        <v>2529</v>
      </c>
      <c r="D12" s="8" t="s">
        <v>2502</v>
      </c>
      <c r="E12" s="8" t="s">
        <v>2502</v>
      </c>
      <c r="F12" s="14">
        <f t="shared" si="1"/>
        <v>4</v>
      </c>
      <c r="G12" s="8" t="s">
        <v>2530</v>
      </c>
      <c r="H12" s="8" t="s">
        <v>2531</v>
      </c>
      <c r="I12" s="8" t="s">
        <v>449</v>
      </c>
      <c r="J12" s="8" t="s">
        <v>2498</v>
      </c>
    </row>
    <row r="13" ht="32.25" customHeight="1">
      <c r="A13" s="7" t="s">
        <v>2532</v>
      </c>
      <c r="B13" s="8" t="s">
        <v>2533</v>
      </c>
      <c r="C13" s="8" t="s">
        <v>2534</v>
      </c>
      <c r="D13" s="8" t="s">
        <v>2502</v>
      </c>
      <c r="E13" s="8" t="s">
        <v>2502</v>
      </c>
      <c r="F13" s="14">
        <f t="shared" si="1"/>
        <v>4</v>
      </c>
      <c r="G13" s="8" t="s">
        <v>2535</v>
      </c>
      <c r="H13" s="8" t="s">
        <v>2536</v>
      </c>
      <c r="I13" s="8" t="s">
        <v>374</v>
      </c>
      <c r="J13" s="8" t="s">
        <v>2498</v>
      </c>
    </row>
    <row r="14" ht="32.25" customHeight="1">
      <c r="A14" s="7" t="s">
        <v>2537</v>
      </c>
      <c r="B14" s="8" t="s">
        <v>2538</v>
      </c>
      <c r="C14" s="8" t="s">
        <v>2539</v>
      </c>
      <c r="D14" s="8" t="s">
        <v>2495</v>
      </c>
      <c r="E14" s="8" t="s">
        <v>2495</v>
      </c>
      <c r="F14" s="14">
        <f t="shared" si="1"/>
        <v>9</v>
      </c>
      <c r="G14" s="8" t="s">
        <v>2540</v>
      </c>
      <c r="H14" s="8" t="s">
        <v>2541</v>
      </c>
      <c r="I14" s="8" t="s">
        <v>473</v>
      </c>
      <c r="J14" s="8" t="s">
        <v>2498</v>
      </c>
    </row>
    <row r="15" ht="32.25" customHeight="1">
      <c r="A15" s="7" t="s">
        <v>2542</v>
      </c>
      <c r="B15" s="8" t="s">
        <v>2543</v>
      </c>
      <c r="C15" s="8" t="s">
        <v>2501</v>
      </c>
      <c r="D15" s="8" t="s">
        <v>2502</v>
      </c>
      <c r="E15" s="8" t="s">
        <v>2502</v>
      </c>
      <c r="F15" s="14">
        <f t="shared" si="1"/>
        <v>4</v>
      </c>
      <c r="G15" s="8" t="s">
        <v>2544</v>
      </c>
      <c r="H15" s="8" t="s">
        <v>2545</v>
      </c>
      <c r="I15" s="8" t="s">
        <v>1964</v>
      </c>
      <c r="J15" s="8" t="s">
        <v>2498</v>
      </c>
    </row>
    <row r="16" ht="21.75" customHeight="1">
      <c r="A16" s="7" t="s">
        <v>2546</v>
      </c>
      <c r="B16" s="8" t="s">
        <v>2547</v>
      </c>
      <c r="C16" s="8" t="s">
        <v>2548</v>
      </c>
      <c r="D16" s="8" t="s">
        <v>2502</v>
      </c>
      <c r="E16" s="8" t="s">
        <v>2549</v>
      </c>
      <c r="F16" s="14">
        <f t="shared" si="1"/>
        <v>2</v>
      </c>
      <c r="G16" s="8" t="s">
        <v>2550</v>
      </c>
      <c r="H16" s="8" t="s">
        <v>2551</v>
      </c>
      <c r="I16" s="8" t="s">
        <v>336</v>
      </c>
      <c r="J16" s="8" t="s">
        <v>2498</v>
      </c>
    </row>
    <row r="17" ht="32.25" customHeight="1">
      <c r="A17" s="7" t="s">
        <v>2552</v>
      </c>
      <c r="B17" s="8" t="s">
        <v>2553</v>
      </c>
      <c r="C17" s="8" t="s">
        <v>2554</v>
      </c>
      <c r="D17" s="8" t="s">
        <v>2549</v>
      </c>
      <c r="E17" s="8" t="s">
        <v>2495</v>
      </c>
      <c r="F17" s="14">
        <f t="shared" si="1"/>
        <v>3</v>
      </c>
      <c r="G17" s="8" t="s">
        <v>2555</v>
      </c>
      <c r="H17" s="8" t="s">
        <v>2556</v>
      </c>
      <c r="I17" s="8" t="s">
        <v>724</v>
      </c>
      <c r="J17" s="8" t="s">
        <v>2498</v>
      </c>
    </row>
    <row r="18" ht="21.75" customHeight="1">
      <c r="A18" s="7" t="s">
        <v>2557</v>
      </c>
      <c r="B18" s="8" t="s">
        <v>2558</v>
      </c>
      <c r="C18" s="8" t="s">
        <v>2515</v>
      </c>
      <c r="D18" s="8" t="s">
        <v>2502</v>
      </c>
      <c r="E18" s="8" t="s">
        <v>2502</v>
      </c>
      <c r="F18" s="14">
        <f t="shared" si="1"/>
        <v>4</v>
      </c>
      <c r="G18" s="8" t="s">
        <v>2559</v>
      </c>
      <c r="H18" s="8" t="s">
        <v>2560</v>
      </c>
      <c r="I18" s="8" t="s">
        <v>365</v>
      </c>
      <c r="J18" s="8" t="s">
        <v>2498</v>
      </c>
    </row>
    <row r="19" ht="21.75" customHeight="1">
      <c r="A19" s="7" t="s">
        <v>2561</v>
      </c>
      <c r="B19" s="8" t="s">
        <v>2562</v>
      </c>
      <c r="C19" s="8" t="s">
        <v>2563</v>
      </c>
      <c r="D19" s="8" t="s">
        <v>2502</v>
      </c>
      <c r="E19" s="8" t="s">
        <v>2502</v>
      </c>
      <c r="F19" s="14">
        <f t="shared" si="1"/>
        <v>4</v>
      </c>
      <c r="G19" s="8" t="s">
        <v>2564</v>
      </c>
      <c r="H19" s="8" t="s">
        <v>2565</v>
      </c>
      <c r="I19" s="8" t="s">
        <v>724</v>
      </c>
      <c r="J19" s="8" t="s">
        <v>2498</v>
      </c>
    </row>
    <row r="20" ht="21.75" customHeight="1">
      <c r="A20" s="7" t="s">
        <v>2566</v>
      </c>
      <c r="B20" s="8" t="s">
        <v>2567</v>
      </c>
      <c r="C20" s="8" t="s">
        <v>2316</v>
      </c>
      <c r="D20" s="8" t="s">
        <v>2549</v>
      </c>
      <c r="E20" s="8" t="s">
        <v>2502</v>
      </c>
      <c r="F20" s="14">
        <f t="shared" si="1"/>
        <v>2</v>
      </c>
      <c r="G20" s="8" t="s">
        <v>2568</v>
      </c>
      <c r="H20" s="8" t="s">
        <v>2569</v>
      </c>
      <c r="I20" s="8" t="s">
        <v>449</v>
      </c>
      <c r="J20" s="8" t="s">
        <v>2498</v>
      </c>
    </row>
    <row r="21" ht="15.0" customHeight="1">
      <c r="A21" s="7" t="s">
        <v>2570</v>
      </c>
      <c r="B21" s="19" t="s">
        <v>2571</v>
      </c>
      <c r="C21" s="19" t="s">
        <v>2572</v>
      </c>
      <c r="D21" s="19" t="s">
        <v>2502</v>
      </c>
      <c r="E21" s="19" t="s">
        <v>2495</v>
      </c>
      <c r="F21" s="43">
        <f t="shared" si="1"/>
        <v>6</v>
      </c>
      <c r="G21" s="19" t="s">
        <v>2573</v>
      </c>
      <c r="H21" s="19" t="s">
        <v>2574</v>
      </c>
      <c r="I21" s="19" t="s">
        <v>365</v>
      </c>
      <c r="J21" s="19" t="s">
        <v>2498</v>
      </c>
    </row>
    <row r="22" ht="15.0" customHeight="1">
      <c r="A22" s="7" t="s">
        <v>2575</v>
      </c>
      <c r="B22" s="19" t="s">
        <v>2576</v>
      </c>
      <c r="C22" s="19" t="s">
        <v>2572</v>
      </c>
      <c r="D22" s="19" t="s">
        <v>2495</v>
      </c>
      <c r="E22" s="19" t="s">
        <v>2502</v>
      </c>
      <c r="F22" s="43">
        <f t="shared" si="1"/>
        <v>6</v>
      </c>
      <c r="G22" s="19" t="s">
        <v>2577</v>
      </c>
      <c r="H22" s="19" t="s">
        <v>2578</v>
      </c>
      <c r="I22" s="19" t="s">
        <v>724</v>
      </c>
      <c r="J22" s="19" t="s">
        <v>2498</v>
      </c>
    </row>
    <row r="23" ht="15.0" customHeight="1">
      <c r="A23" s="7" t="s">
        <v>2579</v>
      </c>
      <c r="B23" s="19" t="s">
        <v>2580</v>
      </c>
      <c r="C23" s="19" t="s">
        <v>2572</v>
      </c>
      <c r="D23" s="19" t="s">
        <v>2502</v>
      </c>
      <c r="E23" s="19" t="s">
        <v>2495</v>
      </c>
      <c r="F23" s="43">
        <f t="shared" si="1"/>
        <v>6</v>
      </c>
      <c r="G23" s="19" t="s">
        <v>2581</v>
      </c>
      <c r="H23" s="19" t="s">
        <v>2582</v>
      </c>
      <c r="I23" s="19" t="s">
        <v>325</v>
      </c>
      <c r="J23" s="19" t="s">
        <v>2498</v>
      </c>
    </row>
    <row r="24" ht="15.0" customHeight="1">
      <c r="A24" s="7" t="s">
        <v>2583</v>
      </c>
      <c r="B24" s="19" t="s">
        <v>2584</v>
      </c>
      <c r="C24" s="19" t="s">
        <v>2572</v>
      </c>
      <c r="D24" s="19" t="s">
        <v>2502</v>
      </c>
      <c r="E24" s="19" t="s">
        <v>2502</v>
      </c>
      <c r="F24" s="43">
        <f t="shared" si="1"/>
        <v>4</v>
      </c>
      <c r="G24" s="19" t="s">
        <v>2585</v>
      </c>
      <c r="H24" s="19" t="s">
        <v>2586</v>
      </c>
      <c r="I24" s="19" t="s">
        <v>724</v>
      </c>
      <c r="J24" s="19" t="s">
        <v>2498</v>
      </c>
    </row>
    <row r="25" ht="15.0" customHeight="1">
      <c r="A25" s="7" t="s">
        <v>2587</v>
      </c>
      <c r="B25" s="19" t="s">
        <v>2588</v>
      </c>
      <c r="C25" s="19" t="s">
        <v>2572</v>
      </c>
      <c r="D25" s="19" t="s">
        <v>2495</v>
      </c>
      <c r="E25" s="19" t="s">
        <v>2549</v>
      </c>
      <c r="F25" s="43">
        <f t="shared" si="1"/>
        <v>3</v>
      </c>
      <c r="G25" s="19" t="s">
        <v>2589</v>
      </c>
      <c r="H25" s="19" t="s">
        <v>2590</v>
      </c>
      <c r="I25" s="19" t="s">
        <v>365</v>
      </c>
      <c r="J25" s="19" t="s">
        <v>2498</v>
      </c>
    </row>
    <row r="26" ht="15.0" customHeight="1">
      <c r="A26" s="7" t="s">
        <v>2591</v>
      </c>
      <c r="B26" s="19" t="s">
        <v>2592</v>
      </c>
      <c r="C26" s="19" t="s">
        <v>2572</v>
      </c>
      <c r="D26" s="19" t="s">
        <v>2502</v>
      </c>
      <c r="E26" s="19" t="s">
        <v>2495</v>
      </c>
      <c r="F26" s="43">
        <f t="shared" si="1"/>
        <v>6</v>
      </c>
      <c r="G26" s="19" t="s">
        <v>2593</v>
      </c>
      <c r="H26" s="19" t="s">
        <v>2594</v>
      </c>
      <c r="I26" s="19" t="s">
        <v>724</v>
      </c>
      <c r="J26" s="19" t="s">
        <v>2498</v>
      </c>
    </row>
    <row r="27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ht="13.5" customHeight="1">
      <c r="A28" s="9" t="s">
        <v>2595</v>
      </c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</row>
  </sheetData>
  <autoFilter ref="$A$4:$J$26"/>
  <mergeCells count="3">
    <mergeCell ref="A1:J1"/>
    <mergeCell ref="A2:J2"/>
    <mergeCell ref="A28:J28"/>
  </mergeCells>
  <dataValidations>
    <dataValidation type="list" allowBlank="1" sqref="J5:J26">
      <formula1>"Open,Mitigating,Closed,Accepted"</formula1>
    </dataValidation>
    <dataValidation type="list" allowBlank="1" sqref="D5:E26">
      <formula1>"H,M,L"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9A9A9"/>
    <pageSetUpPr/>
  </sheetPr>
  <sheetViews>
    <sheetView showGridLines="0" workbookViewId="0"/>
  </sheetViews>
  <sheetFormatPr customHeight="1" defaultColWidth="14.43" defaultRowHeight="15.0"/>
  <cols>
    <col customWidth="1" min="1" max="1" width="26.0"/>
    <col customWidth="1" min="2" max="2" width="120.0"/>
    <col customWidth="1" min="3" max="26" width="8.71"/>
  </cols>
  <sheetData>
    <row r="1" ht="25.5" customHeight="1">
      <c r="A1" s="1" t="s">
        <v>1</v>
      </c>
      <c r="B1" s="2"/>
    </row>
    <row r="2" ht="16.5" customHeight="1">
      <c r="A2" s="4" t="s">
        <v>4</v>
      </c>
      <c r="B2" s="2"/>
    </row>
    <row r="3">
      <c r="A3" s="5"/>
      <c r="B3" s="5"/>
    </row>
    <row r="4" ht="18.0" customHeight="1">
      <c r="A4" s="6" t="s">
        <v>6</v>
      </c>
      <c r="B4" s="2"/>
    </row>
    <row r="5" ht="15.0" customHeight="1">
      <c r="A5" s="7" t="s">
        <v>7</v>
      </c>
      <c r="B5" s="8" t="s">
        <v>9</v>
      </c>
    </row>
    <row r="6" ht="15.0" customHeight="1">
      <c r="A6" s="7" t="s">
        <v>11</v>
      </c>
      <c r="B6" s="8" t="s">
        <v>12</v>
      </c>
    </row>
    <row r="7" ht="21.75" customHeight="1">
      <c r="A7" s="7" t="s">
        <v>13</v>
      </c>
      <c r="B7" s="8" t="s">
        <v>15</v>
      </c>
    </row>
    <row r="8" ht="21.75" customHeight="1">
      <c r="A8" s="7" t="s">
        <v>16</v>
      </c>
      <c r="B8" s="8" t="s">
        <v>18</v>
      </c>
    </row>
    <row r="9" ht="15.0" customHeight="1">
      <c r="A9" s="7" t="s">
        <v>19</v>
      </c>
      <c r="B9" s="8" t="s">
        <v>21</v>
      </c>
    </row>
    <row r="10" ht="15.0" customHeight="1">
      <c r="A10" s="7" t="s">
        <v>23</v>
      </c>
      <c r="B10" s="8" t="s">
        <v>24</v>
      </c>
    </row>
    <row r="11" ht="21.75" customHeight="1">
      <c r="A11" s="7" t="s">
        <v>27</v>
      </c>
      <c r="B11" s="8" t="s">
        <v>29</v>
      </c>
    </row>
    <row r="12" ht="15.0" customHeight="1">
      <c r="A12" s="7" t="s">
        <v>30</v>
      </c>
      <c r="B12" s="8" t="s">
        <v>32</v>
      </c>
    </row>
    <row r="13">
      <c r="A13" s="5"/>
      <c r="B13" s="5"/>
    </row>
    <row r="14" ht="18.0" customHeight="1">
      <c r="A14" s="6" t="s">
        <v>37</v>
      </c>
      <c r="B14" s="2"/>
    </row>
    <row r="15" ht="15.0" customHeight="1">
      <c r="A15" s="11" t="s">
        <v>42</v>
      </c>
      <c r="B15" s="8" t="s">
        <v>46</v>
      </c>
    </row>
    <row r="16" ht="15.0" customHeight="1">
      <c r="A16" s="12" t="s">
        <v>50</v>
      </c>
      <c r="B16" s="8" t="s">
        <v>53</v>
      </c>
    </row>
    <row r="17" ht="15.0" customHeight="1">
      <c r="A17" s="13" t="s">
        <v>56</v>
      </c>
      <c r="B17" s="13" t="s">
        <v>63</v>
      </c>
    </row>
    <row r="18" ht="15.0" customHeight="1">
      <c r="A18" s="14" t="s">
        <v>65</v>
      </c>
      <c r="B18" s="14" t="s">
        <v>67</v>
      </c>
    </row>
    <row r="19" ht="15.0" customHeight="1">
      <c r="A19" s="15" t="s">
        <v>70</v>
      </c>
      <c r="B19" s="8" t="s">
        <v>73</v>
      </c>
    </row>
    <row r="20">
      <c r="A20" s="5"/>
      <c r="B20" s="5"/>
    </row>
    <row r="21" ht="18.0" customHeight="1">
      <c r="A21" s="6" t="s">
        <v>82</v>
      </c>
      <c r="B21" s="2"/>
    </row>
    <row r="22" ht="25.5" customHeight="1">
      <c r="A22" s="10" t="s">
        <v>90</v>
      </c>
      <c r="B22" s="10" t="s">
        <v>91</v>
      </c>
    </row>
    <row r="23" ht="15.0" customHeight="1">
      <c r="A23" s="7" t="s">
        <v>94</v>
      </c>
      <c r="B23" s="8" t="s">
        <v>97</v>
      </c>
    </row>
    <row r="24" ht="15.0" customHeight="1">
      <c r="A24" s="7" t="s">
        <v>99</v>
      </c>
      <c r="B24" s="8" t="s">
        <v>102</v>
      </c>
    </row>
    <row r="25" ht="15.0" customHeight="1">
      <c r="A25" s="7" t="s">
        <v>104</v>
      </c>
      <c r="B25" s="8" t="s">
        <v>108</v>
      </c>
    </row>
    <row r="26" ht="15.0" customHeight="1">
      <c r="A26" s="7" t="s">
        <v>110</v>
      </c>
      <c r="B26" s="8" t="s">
        <v>114</v>
      </c>
    </row>
    <row r="27" ht="15.0" customHeight="1">
      <c r="A27" s="7" t="s">
        <v>117</v>
      </c>
      <c r="B27" s="8" t="s">
        <v>120</v>
      </c>
    </row>
    <row r="28" ht="15.0" customHeight="1">
      <c r="A28" s="7" t="s">
        <v>122</v>
      </c>
      <c r="B28" s="8" t="s">
        <v>124</v>
      </c>
    </row>
    <row r="29" ht="15.0" customHeight="1">
      <c r="A29" s="7" t="s">
        <v>127</v>
      </c>
      <c r="B29" s="8" t="s">
        <v>130</v>
      </c>
    </row>
    <row r="30" ht="15.0" customHeight="1">
      <c r="A30" s="7" t="s">
        <v>134</v>
      </c>
      <c r="B30" s="8" t="s">
        <v>136</v>
      </c>
    </row>
    <row r="31" ht="15.0" customHeight="1">
      <c r="A31" s="7" t="s">
        <v>138</v>
      </c>
      <c r="B31" s="19" t="s">
        <v>139</v>
      </c>
    </row>
    <row r="32" ht="15.0" customHeight="1">
      <c r="A32" s="7" t="s">
        <v>144</v>
      </c>
      <c r="B32" s="19" t="s">
        <v>148</v>
      </c>
    </row>
    <row r="33" ht="15.0" customHeight="1">
      <c r="A33" s="7" t="s">
        <v>151</v>
      </c>
      <c r="B33" s="8" t="s">
        <v>153</v>
      </c>
    </row>
    <row r="34" ht="15.0" customHeight="1">
      <c r="A34" s="7" t="s">
        <v>156</v>
      </c>
      <c r="B34" s="8" t="s">
        <v>158</v>
      </c>
    </row>
    <row r="35" ht="15.0" customHeight="1">
      <c r="A35" s="7" t="s">
        <v>161</v>
      </c>
      <c r="B35" s="8" t="s">
        <v>165</v>
      </c>
    </row>
    <row r="36" ht="15.0" customHeight="1">
      <c r="A36" s="7" t="s">
        <v>172</v>
      </c>
      <c r="B36" s="8" t="s">
        <v>176</v>
      </c>
    </row>
    <row r="37" ht="15.0" customHeight="1">
      <c r="A37" s="7" t="s">
        <v>179</v>
      </c>
      <c r="B37" s="8" t="s">
        <v>180</v>
      </c>
    </row>
    <row r="38" ht="15.0" customHeight="1">
      <c r="A38" s="7" t="s">
        <v>185</v>
      </c>
      <c r="B38" s="8" t="s">
        <v>189</v>
      </c>
    </row>
    <row r="39" ht="15.0" customHeight="1">
      <c r="A39" s="7" t="s">
        <v>190</v>
      </c>
      <c r="B39" s="8" t="s">
        <v>193</v>
      </c>
    </row>
    <row r="40" ht="15.0" customHeight="1">
      <c r="A40" s="7" t="s">
        <v>195</v>
      </c>
      <c r="B40" s="8" t="s">
        <v>197</v>
      </c>
    </row>
    <row r="41" ht="15.0" customHeight="1">
      <c r="A41" s="7" t="s">
        <v>199</v>
      </c>
      <c r="B41" s="8" t="s">
        <v>200</v>
      </c>
    </row>
    <row r="42" ht="15.0" customHeight="1">
      <c r="A42" s="7" t="s">
        <v>205</v>
      </c>
      <c r="B42" s="8" t="s">
        <v>207</v>
      </c>
    </row>
    <row r="43" ht="15.0" customHeight="1">
      <c r="A43" s="7" t="s">
        <v>210</v>
      </c>
      <c r="B43" s="8" t="s">
        <v>212</v>
      </c>
    </row>
    <row r="44" ht="15.0" customHeight="1">
      <c r="A44" s="7" t="s">
        <v>215</v>
      </c>
      <c r="B44" s="8" t="s">
        <v>218</v>
      </c>
    </row>
    <row r="45" ht="13.5" customHeight="1">
      <c r="A45" s="20" t="s">
        <v>220</v>
      </c>
      <c r="B45" s="22"/>
    </row>
    <row r="46" ht="15.75" customHeight="1">
      <c r="A46" s="5"/>
      <c r="B46" s="5"/>
    </row>
    <row r="47" ht="99.75" customHeight="1">
      <c r="A47" s="9" t="s">
        <v>228</v>
      </c>
      <c r="B47" s="5"/>
    </row>
    <row r="48" ht="15.75" customHeight="1">
      <c r="A48" s="5"/>
      <c r="B48" s="5"/>
    </row>
    <row r="49" ht="15.75" customHeight="1">
      <c r="A49" s="5"/>
      <c r="B49" s="5"/>
    </row>
    <row r="50" ht="15.75" customHeight="1">
      <c r="A50" s="5"/>
      <c r="B50" s="5"/>
    </row>
    <row r="51" ht="15.75" customHeight="1">
      <c r="A51" s="5"/>
      <c r="B51" s="5"/>
    </row>
    <row r="52" ht="15.75" customHeight="1">
      <c r="A52" s="5"/>
      <c r="B52" s="5"/>
    </row>
    <row r="53" ht="15.75" customHeight="1">
      <c r="A53" s="5"/>
      <c r="B53" s="5"/>
    </row>
    <row r="54" ht="15.75" customHeight="1">
      <c r="A54" s="5"/>
      <c r="B54" s="5"/>
    </row>
    <row r="55" ht="15.75" customHeight="1">
      <c r="A55" s="5"/>
      <c r="B55" s="5"/>
    </row>
    <row r="56" ht="15.75" customHeight="1">
      <c r="A56" s="5"/>
      <c r="B56" s="5"/>
    </row>
    <row r="57" ht="15.75" customHeight="1">
      <c r="A57" s="5"/>
      <c r="B57" s="5"/>
    </row>
    <row r="58" ht="15.75" customHeight="1">
      <c r="A58" s="5"/>
      <c r="B58" s="5"/>
    </row>
    <row r="59" ht="15.75" customHeight="1">
      <c r="A59" s="5"/>
      <c r="B59" s="5"/>
    </row>
    <row r="60" ht="15.75" customHeight="1">
      <c r="A60" s="5"/>
      <c r="B60" s="5"/>
    </row>
    <row r="61" ht="15.75" customHeight="1">
      <c r="A61" s="5"/>
      <c r="B61" s="5"/>
    </row>
    <row r="62" ht="15.75" customHeight="1">
      <c r="A62" s="5"/>
      <c r="B62" s="5"/>
    </row>
    <row r="63" ht="15.75" customHeight="1">
      <c r="A63" s="5"/>
      <c r="B63" s="5"/>
    </row>
    <row r="64" ht="15.75" customHeight="1">
      <c r="A64" s="5"/>
      <c r="B64" s="5"/>
    </row>
    <row r="65" ht="15.75" customHeight="1">
      <c r="A65" s="5"/>
      <c r="B65" s="5"/>
    </row>
    <row r="66" ht="15.75" customHeight="1">
      <c r="A66" s="5"/>
      <c r="B66" s="5"/>
    </row>
    <row r="67" ht="15.75" customHeight="1">
      <c r="A67" s="5"/>
      <c r="B67" s="5"/>
    </row>
    <row r="68" ht="15.75" customHeight="1">
      <c r="A68" s="5"/>
      <c r="B68" s="5"/>
    </row>
    <row r="69" ht="15.75" customHeight="1">
      <c r="A69" s="5"/>
      <c r="B69" s="5"/>
    </row>
    <row r="70" ht="15.75" customHeight="1">
      <c r="A70" s="5"/>
      <c r="B70" s="5"/>
    </row>
    <row r="71" ht="15.75" customHeight="1">
      <c r="A71" s="5"/>
      <c r="B71" s="5"/>
    </row>
    <row r="72" ht="15.75" customHeight="1">
      <c r="A72" s="5"/>
      <c r="B72" s="5"/>
    </row>
    <row r="73" ht="15.75" customHeight="1">
      <c r="A73" s="5"/>
      <c r="B73" s="5"/>
    </row>
    <row r="74" ht="15.75" customHeight="1">
      <c r="A74" s="5"/>
      <c r="B74" s="5"/>
    </row>
    <row r="75" ht="15.75" customHeight="1">
      <c r="A75" s="5"/>
      <c r="B75" s="5"/>
    </row>
    <row r="76" ht="15.75" customHeight="1">
      <c r="A76" s="5"/>
      <c r="B76" s="5"/>
    </row>
    <row r="77" ht="15.75" customHeight="1">
      <c r="A77" s="5"/>
      <c r="B77" s="5"/>
    </row>
    <row r="78" ht="15.75" customHeight="1">
      <c r="A78" s="5"/>
      <c r="B78" s="5"/>
    </row>
    <row r="79" ht="15.75" customHeight="1">
      <c r="A79" s="5"/>
      <c r="B79" s="5"/>
    </row>
    <row r="80" ht="15.75" customHeight="1">
      <c r="A80" s="5"/>
      <c r="B80" s="5"/>
    </row>
    <row r="81" ht="15.75" customHeight="1">
      <c r="A81" s="5"/>
      <c r="B81" s="5"/>
    </row>
    <row r="82" ht="15.75" customHeight="1">
      <c r="A82" s="5"/>
      <c r="B82" s="5"/>
    </row>
    <row r="83" ht="15.75" customHeight="1">
      <c r="A83" s="5"/>
      <c r="B83" s="5"/>
    </row>
    <row r="84" ht="15.75" customHeight="1">
      <c r="A84" s="5"/>
      <c r="B84" s="5"/>
    </row>
    <row r="85" ht="15.75" customHeight="1">
      <c r="A85" s="5"/>
      <c r="B85" s="5"/>
    </row>
    <row r="86" ht="15.75" customHeight="1">
      <c r="A86" s="5"/>
      <c r="B86" s="5"/>
    </row>
    <row r="87" ht="15.75" customHeight="1">
      <c r="A87" s="5"/>
      <c r="B87" s="5"/>
    </row>
    <row r="88" ht="15.75" customHeight="1">
      <c r="A88" s="5"/>
      <c r="B88" s="5"/>
    </row>
    <row r="89" ht="15.75" customHeight="1">
      <c r="A89" s="5"/>
      <c r="B89" s="5"/>
    </row>
    <row r="90" ht="15.75" customHeight="1">
      <c r="A90" s="5"/>
      <c r="B90" s="5"/>
    </row>
    <row r="91" ht="15.75" customHeight="1">
      <c r="A91" s="5"/>
      <c r="B91" s="5"/>
    </row>
    <row r="92" ht="15.75" customHeight="1">
      <c r="A92" s="5"/>
      <c r="B92" s="5"/>
    </row>
    <row r="93" ht="15.75" customHeight="1">
      <c r="A93" s="5"/>
      <c r="B93" s="5"/>
    </row>
    <row r="94" ht="15.75" customHeight="1">
      <c r="A94" s="5"/>
      <c r="B94" s="5"/>
    </row>
    <row r="95" ht="15.75" customHeight="1">
      <c r="A95" s="5"/>
      <c r="B95" s="5"/>
    </row>
    <row r="96" ht="15.75" customHeight="1">
      <c r="A96" s="5"/>
      <c r="B96" s="5"/>
    </row>
    <row r="97" ht="15.75" customHeight="1">
      <c r="A97" s="5"/>
      <c r="B97" s="5"/>
    </row>
    <row r="98" ht="15.75" customHeight="1">
      <c r="A98" s="5"/>
      <c r="B98" s="5"/>
    </row>
    <row r="99" ht="15.75" customHeight="1">
      <c r="A99" s="5"/>
      <c r="B99" s="5"/>
    </row>
    <row r="100" ht="15.75" customHeight="1">
      <c r="A100" s="5"/>
      <c r="B100" s="5"/>
    </row>
    <row r="101" ht="15.75" customHeight="1">
      <c r="A101" s="5"/>
      <c r="B101" s="5"/>
    </row>
    <row r="102" ht="15.75" customHeight="1">
      <c r="A102" s="5"/>
      <c r="B102" s="5"/>
    </row>
    <row r="103" ht="15.75" customHeight="1">
      <c r="A103" s="5"/>
      <c r="B103" s="5"/>
    </row>
    <row r="104" ht="15.75" customHeight="1">
      <c r="A104" s="5"/>
      <c r="B104" s="5"/>
    </row>
    <row r="105" ht="15.75" customHeight="1">
      <c r="A105" s="5"/>
      <c r="B105" s="5"/>
    </row>
    <row r="106" ht="15.75" customHeight="1">
      <c r="A106" s="5"/>
      <c r="B106" s="5"/>
    </row>
    <row r="107" ht="15.75" customHeight="1">
      <c r="A107" s="5"/>
      <c r="B107" s="5"/>
    </row>
    <row r="108" ht="15.75" customHeight="1">
      <c r="A108" s="5"/>
      <c r="B108" s="5"/>
    </row>
    <row r="109" ht="15.75" customHeight="1">
      <c r="A109" s="5"/>
      <c r="B109" s="5"/>
    </row>
    <row r="110" ht="15.75" customHeight="1">
      <c r="A110" s="5"/>
      <c r="B110" s="5"/>
    </row>
    <row r="111" ht="15.75" customHeight="1">
      <c r="A111" s="5"/>
      <c r="B111" s="5"/>
    </row>
    <row r="112" ht="15.75" customHeight="1">
      <c r="A112" s="5"/>
      <c r="B112" s="5"/>
    </row>
    <row r="113" ht="15.75" customHeight="1">
      <c r="A113" s="5"/>
      <c r="B113" s="5"/>
    </row>
    <row r="114" ht="15.75" customHeight="1">
      <c r="A114" s="5"/>
      <c r="B114" s="5"/>
    </row>
    <row r="115" ht="15.75" customHeight="1">
      <c r="A115" s="5"/>
      <c r="B115" s="5"/>
    </row>
    <row r="116" ht="15.75" customHeight="1">
      <c r="A116" s="5"/>
      <c r="B116" s="5"/>
    </row>
    <row r="117" ht="15.75" customHeight="1">
      <c r="A117" s="5"/>
      <c r="B117" s="5"/>
    </row>
    <row r="118" ht="15.75" customHeight="1">
      <c r="A118" s="5"/>
      <c r="B118" s="5"/>
    </row>
    <row r="119" ht="15.75" customHeight="1">
      <c r="A119" s="5"/>
      <c r="B119" s="5"/>
    </row>
    <row r="120" ht="15.75" customHeight="1">
      <c r="A120" s="5"/>
      <c r="B120" s="5"/>
    </row>
    <row r="121" ht="15.75" customHeight="1">
      <c r="A121" s="5"/>
      <c r="B121" s="5"/>
    </row>
    <row r="122" ht="15.75" customHeight="1">
      <c r="A122" s="5"/>
      <c r="B122" s="5"/>
    </row>
    <row r="123" ht="15.75" customHeight="1">
      <c r="A123" s="5"/>
      <c r="B123" s="5"/>
    </row>
    <row r="124" ht="15.75" customHeight="1">
      <c r="A124" s="5"/>
      <c r="B124" s="5"/>
    </row>
    <row r="125" ht="15.75" customHeight="1">
      <c r="A125" s="5"/>
      <c r="B125" s="5"/>
    </row>
    <row r="126" ht="15.75" customHeight="1">
      <c r="A126" s="5"/>
      <c r="B126" s="5"/>
    </row>
    <row r="127" ht="15.75" customHeight="1">
      <c r="A127" s="5"/>
      <c r="B127" s="5"/>
    </row>
    <row r="128" ht="15.75" customHeight="1">
      <c r="A128" s="5"/>
      <c r="B128" s="5"/>
    </row>
    <row r="129" ht="15.75" customHeight="1">
      <c r="A129" s="5"/>
      <c r="B129" s="5"/>
    </row>
    <row r="130" ht="15.75" customHeight="1">
      <c r="A130" s="5"/>
      <c r="B130" s="5"/>
    </row>
    <row r="131" ht="15.75" customHeight="1">
      <c r="A131" s="5"/>
      <c r="B131" s="5"/>
    </row>
    <row r="132" ht="15.75" customHeight="1">
      <c r="A132" s="5"/>
      <c r="B132" s="5"/>
    </row>
    <row r="133" ht="15.75" customHeight="1">
      <c r="A133" s="5"/>
      <c r="B133" s="5"/>
    </row>
    <row r="134" ht="15.75" customHeight="1">
      <c r="A134" s="5"/>
      <c r="B134" s="5"/>
    </row>
    <row r="135" ht="15.75" customHeight="1">
      <c r="A135" s="5"/>
      <c r="B135" s="5"/>
    </row>
    <row r="136" ht="15.75" customHeight="1">
      <c r="A136" s="5"/>
      <c r="B136" s="5"/>
    </row>
    <row r="137" ht="15.75" customHeight="1">
      <c r="A137" s="5"/>
      <c r="B137" s="5"/>
    </row>
    <row r="138" ht="15.75" customHeight="1">
      <c r="A138" s="5"/>
      <c r="B138" s="5"/>
    </row>
    <row r="139" ht="15.75" customHeight="1">
      <c r="A139" s="5"/>
      <c r="B139" s="5"/>
    </row>
    <row r="140" ht="15.75" customHeight="1">
      <c r="A140" s="5"/>
      <c r="B140" s="5"/>
    </row>
    <row r="141" ht="15.75" customHeight="1">
      <c r="A141" s="5"/>
      <c r="B141" s="5"/>
    </row>
    <row r="142" ht="15.75" customHeight="1">
      <c r="A142" s="5"/>
      <c r="B142" s="5"/>
    </row>
    <row r="143" ht="15.75" customHeight="1">
      <c r="A143" s="5"/>
      <c r="B143" s="5"/>
    </row>
    <row r="144" ht="15.75" customHeight="1">
      <c r="A144" s="5"/>
      <c r="B144" s="5"/>
    </row>
    <row r="145" ht="15.75" customHeight="1">
      <c r="A145" s="5"/>
      <c r="B145" s="5"/>
    </row>
    <row r="146" ht="15.75" customHeight="1">
      <c r="A146" s="5"/>
      <c r="B146" s="5"/>
    </row>
    <row r="147" ht="15.75" customHeight="1">
      <c r="A147" s="5"/>
      <c r="B147" s="5"/>
    </row>
    <row r="148" ht="15.75" customHeight="1">
      <c r="A148" s="5"/>
      <c r="B148" s="5"/>
    </row>
    <row r="149" ht="15.75" customHeight="1">
      <c r="A149" s="5"/>
      <c r="B149" s="5"/>
    </row>
    <row r="150" ht="15.75" customHeight="1">
      <c r="A150" s="5"/>
      <c r="B150" s="5"/>
    </row>
    <row r="151" ht="15.75" customHeight="1">
      <c r="A151" s="5"/>
      <c r="B151" s="5"/>
    </row>
    <row r="152" ht="15.75" customHeight="1">
      <c r="A152" s="5"/>
      <c r="B152" s="5"/>
    </row>
    <row r="153" ht="15.75" customHeight="1">
      <c r="A153" s="5"/>
      <c r="B153" s="5"/>
    </row>
    <row r="154" ht="15.75" customHeight="1">
      <c r="A154" s="5"/>
      <c r="B154" s="5"/>
    </row>
    <row r="155" ht="15.75" customHeight="1">
      <c r="A155" s="5"/>
      <c r="B155" s="5"/>
    </row>
    <row r="156" ht="15.75" customHeight="1">
      <c r="A156" s="5"/>
      <c r="B156" s="5"/>
    </row>
    <row r="157" ht="15.75" customHeight="1">
      <c r="A157" s="5"/>
      <c r="B157" s="5"/>
    </row>
    <row r="158" ht="15.75" customHeight="1">
      <c r="A158" s="5"/>
      <c r="B158" s="5"/>
    </row>
    <row r="159" ht="15.75" customHeight="1">
      <c r="A159" s="5"/>
      <c r="B159" s="5"/>
    </row>
    <row r="160" ht="15.75" customHeight="1">
      <c r="A160" s="5"/>
      <c r="B160" s="5"/>
    </row>
    <row r="161" ht="15.75" customHeight="1">
      <c r="A161" s="5"/>
      <c r="B161" s="5"/>
    </row>
    <row r="162" ht="15.75" customHeight="1">
      <c r="A162" s="5"/>
      <c r="B162" s="5"/>
    </row>
    <row r="163" ht="15.75" customHeight="1">
      <c r="A163" s="5"/>
      <c r="B163" s="5"/>
    </row>
    <row r="164" ht="15.75" customHeight="1">
      <c r="A164" s="5"/>
      <c r="B164" s="5"/>
    </row>
    <row r="165" ht="15.75" customHeight="1">
      <c r="A165" s="5"/>
      <c r="B165" s="5"/>
    </row>
    <row r="166" ht="15.75" customHeight="1">
      <c r="A166" s="5"/>
      <c r="B166" s="5"/>
    </row>
    <row r="167" ht="15.75" customHeight="1">
      <c r="A167" s="5"/>
      <c r="B167" s="5"/>
    </row>
    <row r="168" ht="15.75" customHeight="1">
      <c r="A168" s="5"/>
      <c r="B168" s="5"/>
    </row>
    <row r="169" ht="15.75" customHeight="1">
      <c r="A169" s="5"/>
      <c r="B169" s="5"/>
    </row>
    <row r="170" ht="15.75" customHeight="1">
      <c r="A170" s="5"/>
      <c r="B170" s="5"/>
    </row>
    <row r="171" ht="15.75" customHeight="1">
      <c r="A171" s="5"/>
      <c r="B171" s="5"/>
    </row>
    <row r="172" ht="15.75" customHeight="1">
      <c r="A172" s="5"/>
      <c r="B172" s="5"/>
    </row>
    <row r="173" ht="15.75" customHeight="1">
      <c r="A173" s="5"/>
      <c r="B173" s="5"/>
    </row>
    <row r="174" ht="15.75" customHeight="1">
      <c r="A174" s="5"/>
      <c r="B174" s="5"/>
    </row>
    <row r="175" ht="15.75" customHeight="1">
      <c r="A175" s="5"/>
      <c r="B175" s="5"/>
    </row>
    <row r="176" ht="15.75" customHeight="1">
      <c r="A176" s="5"/>
      <c r="B176" s="5"/>
    </row>
    <row r="177" ht="15.75" customHeight="1">
      <c r="A177" s="5"/>
      <c r="B177" s="5"/>
    </row>
    <row r="178" ht="15.75" customHeight="1">
      <c r="A178" s="5"/>
      <c r="B178" s="5"/>
    </row>
    <row r="179" ht="15.75" customHeight="1">
      <c r="A179" s="5"/>
      <c r="B179" s="5"/>
    </row>
    <row r="180" ht="15.75" customHeight="1">
      <c r="A180" s="5"/>
      <c r="B180" s="5"/>
    </row>
    <row r="181" ht="15.75" customHeight="1">
      <c r="A181" s="5"/>
      <c r="B181" s="5"/>
    </row>
    <row r="182" ht="15.75" customHeight="1">
      <c r="A182" s="5"/>
      <c r="B182" s="5"/>
    </row>
    <row r="183" ht="15.75" customHeight="1">
      <c r="A183" s="5"/>
      <c r="B183" s="5"/>
    </row>
    <row r="184" ht="15.75" customHeight="1">
      <c r="A184" s="5"/>
      <c r="B184" s="5"/>
    </row>
    <row r="185" ht="15.75" customHeight="1">
      <c r="A185" s="5"/>
      <c r="B185" s="5"/>
    </row>
    <row r="186" ht="15.75" customHeight="1">
      <c r="A186" s="5"/>
      <c r="B186" s="5"/>
    </row>
    <row r="187" ht="15.75" customHeight="1">
      <c r="A187" s="5"/>
      <c r="B187" s="5"/>
    </row>
    <row r="188" ht="15.75" customHeight="1">
      <c r="A188" s="5"/>
      <c r="B188" s="5"/>
    </row>
    <row r="189" ht="15.75" customHeight="1">
      <c r="A189" s="5"/>
      <c r="B189" s="5"/>
    </row>
    <row r="190" ht="15.75" customHeight="1">
      <c r="A190" s="5"/>
      <c r="B190" s="5"/>
    </row>
    <row r="191" ht="15.75" customHeight="1">
      <c r="A191" s="5"/>
      <c r="B191" s="5"/>
    </row>
    <row r="192" ht="15.75" customHeight="1">
      <c r="A192" s="5"/>
      <c r="B192" s="5"/>
    </row>
    <row r="193" ht="15.75" customHeight="1">
      <c r="A193" s="5"/>
      <c r="B193" s="5"/>
    </row>
    <row r="194" ht="15.75" customHeight="1">
      <c r="A194" s="5"/>
      <c r="B194" s="5"/>
    </row>
    <row r="195" ht="15.75" customHeight="1">
      <c r="A195" s="5"/>
      <c r="B195" s="5"/>
    </row>
    <row r="196" ht="15.75" customHeight="1">
      <c r="A196" s="5"/>
      <c r="B196" s="5"/>
    </row>
    <row r="197" ht="15.75" customHeight="1">
      <c r="A197" s="5"/>
      <c r="B197" s="5"/>
    </row>
    <row r="198" ht="15.75" customHeight="1">
      <c r="A198" s="5"/>
      <c r="B198" s="5"/>
    </row>
    <row r="199" ht="15.75" customHeight="1">
      <c r="A199" s="5"/>
      <c r="B199" s="5"/>
    </row>
    <row r="200" ht="15.75" customHeight="1">
      <c r="A200" s="5"/>
      <c r="B200" s="5"/>
    </row>
    <row r="201" ht="15.75" customHeight="1">
      <c r="A201" s="5"/>
      <c r="B201" s="5"/>
    </row>
    <row r="202" ht="15.75" customHeight="1">
      <c r="A202" s="5"/>
      <c r="B202" s="5"/>
    </row>
    <row r="203" ht="15.75" customHeight="1">
      <c r="A203" s="5"/>
      <c r="B203" s="5"/>
    </row>
    <row r="204" ht="15.75" customHeight="1">
      <c r="A204" s="5"/>
      <c r="B204" s="5"/>
    </row>
    <row r="205" ht="15.75" customHeight="1">
      <c r="A205" s="5"/>
      <c r="B205" s="5"/>
    </row>
    <row r="206" ht="15.75" customHeight="1">
      <c r="A206" s="5"/>
      <c r="B206" s="5"/>
    </row>
    <row r="207" ht="15.75" customHeight="1">
      <c r="A207" s="5"/>
      <c r="B207" s="5"/>
    </row>
    <row r="208" ht="15.75" customHeight="1">
      <c r="A208" s="5"/>
      <c r="B208" s="5"/>
    </row>
    <row r="209" ht="15.75" customHeight="1">
      <c r="A209" s="5"/>
      <c r="B209" s="5"/>
    </row>
    <row r="210" ht="15.75" customHeight="1">
      <c r="A210" s="5"/>
      <c r="B210" s="5"/>
    </row>
    <row r="211" ht="15.75" customHeight="1">
      <c r="A211" s="5"/>
      <c r="B211" s="5"/>
    </row>
    <row r="212" ht="15.75" customHeight="1">
      <c r="A212" s="5"/>
      <c r="B212" s="5"/>
    </row>
    <row r="213" ht="15.75" customHeight="1">
      <c r="A213" s="5"/>
      <c r="B213" s="5"/>
    </row>
    <row r="214" ht="15.75" customHeight="1">
      <c r="A214" s="5"/>
      <c r="B214" s="5"/>
    </row>
    <row r="215" ht="15.75" customHeight="1">
      <c r="A215" s="5"/>
      <c r="B215" s="5"/>
    </row>
    <row r="216" ht="15.75" customHeight="1">
      <c r="A216" s="5"/>
      <c r="B216" s="5"/>
    </row>
    <row r="217" ht="15.75" customHeight="1">
      <c r="A217" s="5"/>
      <c r="B217" s="5"/>
    </row>
    <row r="218" ht="15.75" customHeight="1">
      <c r="A218" s="5"/>
      <c r="B218" s="5"/>
    </row>
    <row r="219" ht="15.75" customHeight="1">
      <c r="A219" s="5"/>
      <c r="B219" s="5"/>
    </row>
    <row r="220" ht="15.75" customHeight="1">
      <c r="A220" s="5"/>
      <c r="B220" s="5"/>
    </row>
    <row r="221" ht="15.75" customHeight="1">
      <c r="A221" s="5"/>
      <c r="B221" s="5"/>
    </row>
    <row r="222" ht="15.75" customHeight="1">
      <c r="A222" s="5"/>
      <c r="B222" s="5"/>
    </row>
    <row r="223" ht="15.75" customHeight="1">
      <c r="A223" s="5"/>
      <c r="B223" s="5"/>
    </row>
    <row r="224" ht="15.75" customHeight="1">
      <c r="A224" s="5"/>
      <c r="B224" s="5"/>
    </row>
    <row r="225" ht="15.75" customHeight="1">
      <c r="A225" s="5"/>
      <c r="B225" s="5"/>
    </row>
    <row r="226" ht="15.75" customHeight="1">
      <c r="A226" s="5"/>
      <c r="B226" s="5"/>
    </row>
    <row r="227" ht="15.75" customHeight="1">
      <c r="A227" s="5"/>
      <c r="B227" s="5"/>
    </row>
    <row r="228" ht="15.75" customHeight="1">
      <c r="A228" s="5"/>
      <c r="B228" s="5"/>
    </row>
    <row r="229" ht="15.75" customHeight="1">
      <c r="A229" s="5"/>
      <c r="B229" s="5"/>
    </row>
    <row r="230" ht="15.75" customHeight="1">
      <c r="A230" s="5"/>
      <c r="B230" s="5"/>
    </row>
    <row r="231" ht="15.75" customHeight="1">
      <c r="A231" s="5"/>
      <c r="B231" s="5"/>
    </row>
    <row r="232" ht="15.75" customHeight="1">
      <c r="A232" s="5"/>
      <c r="B232" s="5"/>
    </row>
    <row r="233" ht="15.75" customHeight="1">
      <c r="A233" s="5"/>
      <c r="B233" s="5"/>
    </row>
    <row r="234" ht="15.75" customHeight="1">
      <c r="A234" s="5"/>
      <c r="B234" s="5"/>
    </row>
    <row r="235" ht="15.75" customHeight="1">
      <c r="A235" s="5"/>
      <c r="B235" s="5"/>
    </row>
    <row r="236" ht="15.75" customHeight="1">
      <c r="A236" s="5"/>
      <c r="B236" s="5"/>
    </row>
    <row r="237" ht="15.75" customHeight="1">
      <c r="A237" s="5"/>
      <c r="B237" s="5"/>
    </row>
    <row r="238" ht="15.75" customHeight="1">
      <c r="A238" s="5"/>
      <c r="B238" s="5"/>
    </row>
    <row r="239" ht="15.75" customHeight="1">
      <c r="A239" s="5"/>
      <c r="B239" s="5"/>
    </row>
    <row r="240" ht="15.75" customHeight="1">
      <c r="A240" s="5"/>
      <c r="B240" s="5"/>
    </row>
    <row r="241" ht="15.75" customHeight="1">
      <c r="A241" s="5"/>
      <c r="B241" s="5"/>
    </row>
    <row r="242" ht="15.75" customHeight="1">
      <c r="A242" s="5"/>
      <c r="B242" s="5"/>
    </row>
    <row r="243" ht="15.75" customHeight="1">
      <c r="A243" s="5"/>
      <c r="B243" s="5"/>
    </row>
    <row r="244" ht="15.75" customHeight="1">
      <c r="A244" s="5"/>
      <c r="B244" s="5"/>
    </row>
    <row r="245" ht="15.75" customHeight="1">
      <c r="A245" s="5"/>
      <c r="B245" s="5"/>
    </row>
    <row r="246" ht="15.75" customHeight="1">
      <c r="A246" s="5"/>
      <c r="B246" s="5"/>
    </row>
    <row r="247" ht="15.75" customHeight="1">
      <c r="A247" s="5"/>
      <c r="B247" s="5"/>
    </row>
    <row r="248" ht="15.75" customHeight="1">
      <c r="A248" s="5"/>
      <c r="B248" s="5"/>
    </row>
    <row r="249" ht="15.75" customHeight="1">
      <c r="A249" s="5"/>
      <c r="B249" s="5"/>
    </row>
    <row r="250" ht="15.75" customHeight="1">
      <c r="A250" s="5"/>
      <c r="B250" s="5"/>
    </row>
    <row r="251" ht="15.75" customHeight="1">
      <c r="A251" s="5"/>
      <c r="B251" s="5"/>
    </row>
    <row r="252" ht="15.75" customHeight="1">
      <c r="A252" s="5"/>
      <c r="B252" s="5"/>
    </row>
    <row r="253" ht="15.75" customHeight="1">
      <c r="A253" s="5"/>
      <c r="B253" s="5"/>
    </row>
    <row r="254" ht="15.75" customHeight="1">
      <c r="A254" s="5"/>
      <c r="B254" s="5"/>
    </row>
    <row r="255" ht="15.75" customHeight="1">
      <c r="A255" s="5"/>
      <c r="B255" s="5"/>
    </row>
    <row r="256" ht="15.75" customHeight="1">
      <c r="A256" s="5"/>
      <c r="B256" s="5"/>
    </row>
    <row r="257" ht="15.75" customHeight="1">
      <c r="A257" s="5"/>
      <c r="B257" s="5"/>
    </row>
    <row r="258" ht="15.75" customHeight="1">
      <c r="A258" s="5"/>
      <c r="B258" s="5"/>
    </row>
    <row r="259" ht="15.75" customHeight="1">
      <c r="A259" s="5"/>
      <c r="B259" s="5"/>
    </row>
    <row r="260" ht="15.75" customHeight="1">
      <c r="A260" s="5"/>
      <c r="B260" s="5"/>
    </row>
    <row r="261" ht="15.75" customHeight="1">
      <c r="A261" s="5"/>
      <c r="B261" s="5"/>
    </row>
    <row r="262" ht="15.75" customHeight="1">
      <c r="A262" s="5"/>
      <c r="B262" s="5"/>
    </row>
    <row r="263" ht="15.75" customHeight="1">
      <c r="A263" s="5"/>
      <c r="B263" s="5"/>
    </row>
    <row r="264" ht="15.75" customHeight="1">
      <c r="A264" s="5"/>
      <c r="B264" s="5"/>
    </row>
    <row r="265" ht="15.75" customHeight="1">
      <c r="A265" s="5"/>
      <c r="B265" s="5"/>
    </row>
    <row r="266" ht="15.75" customHeight="1">
      <c r="A266" s="5"/>
      <c r="B266" s="5"/>
    </row>
    <row r="267" ht="15.75" customHeight="1">
      <c r="A267" s="5"/>
      <c r="B267" s="5"/>
    </row>
    <row r="268" ht="15.75" customHeight="1">
      <c r="A268" s="5"/>
      <c r="B268" s="5"/>
    </row>
    <row r="269" ht="15.75" customHeight="1">
      <c r="A269" s="5"/>
      <c r="B269" s="5"/>
    </row>
    <row r="270" ht="15.75" customHeight="1">
      <c r="A270" s="5"/>
      <c r="B270" s="5"/>
    </row>
    <row r="271" ht="15.75" customHeight="1">
      <c r="A271" s="5"/>
      <c r="B271" s="5"/>
    </row>
    <row r="272" ht="15.75" customHeight="1">
      <c r="A272" s="5"/>
      <c r="B272" s="5"/>
    </row>
    <row r="273" ht="15.75" customHeight="1">
      <c r="A273" s="5"/>
      <c r="B273" s="5"/>
    </row>
    <row r="274" ht="15.75" customHeight="1">
      <c r="A274" s="5"/>
      <c r="B274" s="5"/>
    </row>
    <row r="275" ht="15.75" customHeight="1">
      <c r="A275" s="5"/>
      <c r="B275" s="5"/>
    </row>
    <row r="276" ht="15.75" customHeight="1">
      <c r="A276" s="5"/>
      <c r="B276" s="5"/>
    </row>
    <row r="277" ht="15.75" customHeight="1">
      <c r="A277" s="5"/>
      <c r="B277" s="5"/>
    </row>
    <row r="278" ht="15.75" customHeight="1">
      <c r="A278" s="5"/>
      <c r="B278" s="5"/>
    </row>
    <row r="279" ht="15.75" customHeight="1">
      <c r="A279" s="5"/>
      <c r="B279" s="5"/>
    </row>
    <row r="280" ht="15.75" customHeight="1">
      <c r="A280" s="5"/>
      <c r="B280" s="5"/>
    </row>
    <row r="281" ht="15.75" customHeight="1">
      <c r="A281" s="5"/>
      <c r="B281" s="5"/>
    </row>
    <row r="282" ht="15.75" customHeight="1">
      <c r="A282" s="5"/>
      <c r="B282" s="5"/>
    </row>
    <row r="283" ht="15.75" customHeight="1">
      <c r="A283" s="5"/>
      <c r="B283" s="5"/>
    </row>
    <row r="284" ht="15.75" customHeight="1">
      <c r="A284" s="5"/>
      <c r="B284" s="5"/>
    </row>
    <row r="285" ht="15.75" customHeight="1">
      <c r="A285" s="5"/>
      <c r="B285" s="5"/>
    </row>
    <row r="286" ht="15.75" customHeight="1">
      <c r="A286" s="5"/>
      <c r="B286" s="5"/>
    </row>
    <row r="287" ht="15.75" customHeight="1">
      <c r="A287" s="5"/>
      <c r="B287" s="5"/>
    </row>
    <row r="288" ht="15.75" customHeight="1">
      <c r="A288" s="5"/>
      <c r="B288" s="5"/>
    </row>
    <row r="289" ht="15.75" customHeight="1">
      <c r="A289" s="5"/>
      <c r="B289" s="5"/>
    </row>
    <row r="290" ht="15.75" customHeight="1">
      <c r="A290" s="5"/>
      <c r="B290" s="5"/>
    </row>
    <row r="291" ht="15.75" customHeight="1">
      <c r="A291" s="5"/>
      <c r="B291" s="5"/>
    </row>
    <row r="292" ht="15.75" customHeight="1">
      <c r="A292" s="5"/>
      <c r="B292" s="5"/>
    </row>
    <row r="293" ht="15.75" customHeight="1">
      <c r="A293" s="5"/>
      <c r="B293" s="5"/>
    </row>
    <row r="294" ht="15.75" customHeight="1">
      <c r="A294" s="5"/>
      <c r="B294" s="5"/>
    </row>
    <row r="295" ht="15.75" customHeight="1">
      <c r="A295" s="5"/>
      <c r="B295" s="5"/>
    </row>
    <row r="296" ht="15.75" customHeight="1">
      <c r="A296" s="5"/>
      <c r="B296" s="5"/>
    </row>
    <row r="297" ht="15.75" customHeight="1">
      <c r="A297" s="5"/>
      <c r="B297" s="5"/>
    </row>
    <row r="298" ht="15.75" customHeight="1">
      <c r="A298" s="5"/>
      <c r="B298" s="5"/>
    </row>
    <row r="299" ht="15.75" customHeight="1">
      <c r="A299" s="5"/>
      <c r="B299" s="5"/>
    </row>
    <row r="300" ht="15.75" customHeight="1">
      <c r="A300" s="5"/>
      <c r="B300" s="5"/>
    </row>
    <row r="301" ht="15.75" customHeight="1">
      <c r="A301" s="5"/>
      <c r="B301" s="5"/>
    </row>
    <row r="302" ht="15.75" customHeight="1">
      <c r="A302" s="5"/>
      <c r="B302" s="5"/>
    </row>
    <row r="303" ht="15.75" customHeight="1">
      <c r="A303" s="5"/>
      <c r="B303" s="5"/>
    </row>
    <row r="304" ht="15.75" customHeight="1">
      <c r="A304" s="5"/>
      <c r="B304" s="5"/>
    </row>
    <row r="305" ht="15.75" customHeight="1">
      <c r="A305" s="5"/>
      <c r="B305" s="5"/>
    </row>
    <row r="306" ht="15.75" customHeight="1">
      <c r="A306" s="5"/>
      <c r="B306" s="5"/>
    </row>
    <row r="307" ht="15.75" customHeight="1">
      <c r="A307" s="5"/>
      <c r="B307" s="5"/>
    </row>
    <row r="308" ht="15.75" customHeight="1">
      <c r="A308" s="5"/>
      <c r="B308" s="5"/>
    </row>
    <row r="309" ht="15.75" customHeight="1">
      <c r="A309" s="5"/>
      <c r="B309" s="5"/>
    </row>
    <row r="310" ht="15.75" customHeight="1">
      <c r="A310" s="5"/>
      <c r="B310" s="5"/>
    </row>
    <row r="311" ht="15.75" customHeight="1">
      <c r="A311" s="5"/>
      <c r="B311" s="5"/>
    </row>
    <row r="312" ht="15.75" customHeight="1">
      <c r="A312" s="5"/>
      <c r="B312" s="5"/>
    </row>
    <row r="313" ht="15.75" customHeight="1">
      <c r="A313" s="5"/>
      <c r="B313" s="5"/>
    </row>
    <row r="314" ht="15.75" customHeight="1">
      <c r="A314" s="5"/>
      <c r="B314" s="5"/>
    </row>
    <row r="315" ht="15.75" customHeight="1">
      <c r="A315" s="5"/>
      <c r="B315" s="5"/>
    </row>
    <row r="316" ht="15.75" customHeight="1">
      <c r="A316" s="5"/>
      <c r="B316" s="5"/>
    </row>
    <row r="317" ht="15.75" customHeight="1">
      <c r="A317" s="5"/>
      <c r="B317" s="5"/>
    </row>
    <row r="318" ht="15.75" customHeight="1">
      <c r="A318" s="5"/>
      <c r="B318" s="5"/>
    </row>
    <row r="319" ht="15.75" customHeight="1">
      <c r="A319" s="5"/>
      <c r="B319" s="5"/>
    </row>
    <row r="320" ht="15.75" customHeight="1">
      <c r="A320" s="5"/>
      <c r="B320" s="5"/>
    </row>
    <row r="321" ht="15.75" customHeight="1">
      <c r="A321" s="5"/>
      <c r="B321" s="5"/>
    </row>
    <row r="322" ht="15.75" customHeight="1">
      <c r="A322" s="5"/>
      <c r="B322" s="5"/>
    </row>
    <row r="323" ht="15.75" customHeight="1">
      <c r="A323" s="5"/>
      <c r="B323" s="5"/>
    </row>
    <row r="324" ht="15.75" customHeight="1">
      <c r="A324" s="5"/>
      <c r="B324" s="5"/>
    </row>
    <row r="325" ht="15.75" customHeight="1">
      <c r="A325" s="5"/>
      <c r="B325" s="5"/>
    </row>
    <row r="326" ht="15.75" customHeight="1">
      <c r="A326" s="5"/>
      <c r="B326" s="5"/>
    </row>
    <row r="327" ht="15.75" customHeight="1">
      <c r="A327" s="5"/>
      <c r="B327" s="5"/>
    </row>
    <row r="328" ht="15.75" customHeight="1">
      <c r="A328" s="5"/>
      <c r="B328" s="5"/>
    </row>
    <row r="329" ht="15.75" customHeight="1">
      <c r="A329" s="5"/>
      <c r="B329" s="5"/>
    </row>
    <row r="330" ht="15.75" customHeight="1">
      <c r="A330" s="5"/>
      <c r="B330" s="5"/>
    </row>
    <row r="331" ht="15.75" customHeight="1">
      <c r="A331" s="5"/>
      <c r="B331" s="5"/>
    </row>
    <row r="332" ht="15.75" customHeight="1">
      <c r="A332" s="5"/>
      <c r="B332" s="5"/>
    </row>
    <row r="333" ht="15.75" customHeight="1">
      <c r="A333" s="5"/>
      <c r="B333" s="5"/>
    </row>
    <row r="334" ht="15.75" customHeight="1">
      <c r="A334" s="5"/>
      <c r="B334" s="5"/>
    </row>
    <row r="335" ht="15.75" customHeight="1">
      <c r="A335" s="5"/>
      <c r="B335" s="5"/>
    </row>
    <row r="336" ht="15.75" customHeight="1">
      <c r="A336" s="5"/>
      <c r="B336" s="5"/>
    </row>
    <row r="337" ht="15.75" customHeight="1">
      <c r="A337" s="5"/>
      <c r="B337" s="5"/>
    </row>
    <row r="338" ht="15.75" customHeight="1">
      <c r="A338" s="5"/>
      <c r="B338" s="5"/>
    </row>
    <row r="339" ht="15.75" customHeight="1">
      <c r="A339" s="5"/>
      <c r="B339" s="5"/>
    </row>
    <row r="340" ht="15.75" customHeight="1">
      <c r="A340" s="5"/>
      <c r="B340" s="5"/>
    </row>
    <row r="341" ht="15.75" customHeight="1">
      <c r="A341" s="5"/>
      <c r="B341" s="5"/>
    </row>
    <row r="342" ht="15.75" customHeight="1">
      <c r="A342" s="5"/>
      <c r="B342" s="5"/>
    </row>
    <row r="343" ht="15.75" customHeight="1">
      <c r="A343" s="5"/>
      <c r="B343" s="5"/>
    </row>
    <row r="344" ht="15.75" customHeight="1">
      <c r="A344" s="5"/>
      <c r="B344" s="5"/>
    </row>
    <row r="345" ht="15.75" customHeight="1">
      <c r="A345" s="5"/>
      <c r="B345" s="5"/>
    </row>
    <row r="346" ht="15.75" customHeight="1">
      <c r="A346" s="5"/>
      <c r="B346" s="5"/>
    </row>
    <row r="347" ht="15.75" customHeight="1">
      <c r="A347" s="5"/>
      <c r="B347" s="5"/>
    </row>
    <row r="348" ht="15.75" customHeight="1">
      <c r="A348" s="5"/>
      <c r="B348" s="5"/>
    </row>
    <row r="349" ht="15.75" customHeight="1">
      <c r="A349" s="5"/>
      <c r="B349" s="5"/>
    </row>
    <row r="350" ht="15.75" customHeight="1">
      <c r="A350" s="5"/>
      <c r="B350" s="5"/>
    </row>
    <row r="351" ht="15.75" customHeight="1">
      <c r="A351" s="5"/>
      <c r="B351" s="5"/>
    </row>
    <row r="352" ht="15.75" customHeight="1">
      <c r="A352" s="5"/>
      <c r="B352" s="5"/>
    </row>
    <row r="353" ht="15.75" customHeight="1">
      <c r="A353" s="5"/>
      <c r="B353" s="5"/>
    </row>
    <row r="354" ht="15.75" customHeight="1">
      <c r="A354" s="5"/>
      <c r="B354" s="5"/>
    </row>
    <row r="355" ht="15.75" customHeight="1">
      <c r="A355" s="5"/>
      <c r="B355" s="5"/>
    </row>
    <row r="356" ht="15.75" customHeight="1">
      <c r="A356" s="5"/>
      <c r="B356" s="5"/>
    </row>
    <row r="357" ht="15.75" customHeight="1">
      <c r="A357" s="5"/>
      <c r="B357" s="5"/>
    </row>
    <row r="358" ht="15.75" customHeight="1">
      <c r="A358" s="5"/>
      <c r="B358" s="5"/>
    </row>
    <row r="359" ht="15.75" customHeight="1">
      <c r="A359" s="5"/>
      <c r="B359" s="5"/>
    </row>
    <row r="360" ht="15.75" customHeight="1">
      <c r="A360" s="5"/>
      <c r="B360" s="5"/>
    </row>
    <row r="361" ht="15.75" customHeight="1">
      <c r="A361" s="5"/>
      <c r="B361" s="5"/>
    </row>
    <row r="362" ht="15.75" customHeight="1">
      <c r="A362" s="5"/>
      <c r="B362" s="5"/>
    </row>
    <row r="363" ht="15.75" customHeight="1">
      <c r="A363" s="5"/>
      <c r="B363" s="5"/>
    </row>
    <row r="364" ht="15.75" customHeight="1">
      <c r="A364" s="5"/>
      <c r="B364" s="5"/>
    </row>
    <row r="365" ht="15.75" customHeight="1">
      <c r="A365" s="5"/>
      <c r="B365" s="5"/>
    </row>
    <row r="366" ht="15.75" customHeight="1">
      <c r="A366" s="5"/>
      <c r="B366" s="5"/>
    </row>
    <row r="367" ht="15.75" customHeight="1">
      <c r="A367" s="5"/>
      <c r="B367" s="5"/>
    </row>
    <row r="368" ht="15.75" customHeight="1">
      <c r="A368" s="5"/>
      <c r="B368" s="5"/>
    </row>
    <row r="369" ht="15.75" customHeight="1">
      <c r="A369" s="5"/>
      <c r="B369" s="5"/>
    </row>
    <row r="370" ht="15.75" customHeight="1">
      <c r="A370" s="5"/>
      <c r="B370" s="5"/>
    </row>
    <row r="371" ht="15.75" customHeight="1">
      <c r="A371" s="5"/>
      <c r="B371" s="5"/>
    </row>
    <row r="372" ht="15.75" customHeight="1">
      <c r="A372" s="5"/>
      <c r="B372" s="5"/>
    </row>
    <row r="373" ht="15.75" customHeight="1">
      <c r="A373" s="5"/>
      <c r="B373" s="5"/>
    </row>
    <row r="374" ht="15.75" customHeight="1">
      <c r="A374" s="5"/>
      <c r="B374" s="5"/>
    </row>
    <row r="375" ht="15.75" customHeight="1">
      <c r="A375" s="5"/>
      <c r="B375" s="5"/>
    </row>
    <row r="376" ht="15.75" customHeight="1">
      <c r="A376" s="5"/>
      <c r="B376" s="5"/>
    </row>
    <row r="377" ht="15.75" customHeight="1">
      <c r="A377" s="5"/>
      <c r="B377" s="5"/>
    </row>
    <row r="378" ht="15.75" customHeight="1">
      <c r="A378" s="5"/>
      <c r="B378" s="5"/>
    </row>
    <row r="379" ht="15.75" customHeight="1">
      <c r="A379" s="5"/>
      <c r="B379" s="5"/>
    </row>
    <row r="380" ht="15.75" customHeight="1">
      <c r="A380" s="5"/>
      <c r="B380" s="5"/>
    </row>
    <row r="381" ht="15.75" customHeight="1">
      <c r="A381" s="5"/>
      <c r="B381" s="5"/>
    </row>
    <row r="382" ht="15.75" customHeight="1">
      <c r="A382" s="5"/>
      <c r="B382" s="5"/>
    </row>
    <row r="383" ht="15.75" customHeight="1">
      <c r="A383" s="5"/>
      <c r="B383" s="5"/>
    </row>
    <row r="384" ht="15.75" customHeight="1">
      <c r="A384" s="5"/>
      <c r="B384" s="5"/>
    </row>
    <row r="385" ht="15.75" customHeight="1">
      <c r="A385" s="5"/>
      <c r="B385" s="5"/>
    </row>
    <row r="386" ht="15.75" customHeight="1">
      <c r="A386" s="5"/>
      <c r="B386" s="5"/>
    </row>
    <row r="387" ht="15.75" customHeight="1">
      <c r="A387" s="5"/>
      <c r="B387" s="5"/>
    </row>
    <row r="388" ht="15.75" customHeight="1">
      <c r="A388" s="5"/>
      <c r="B388" s="5"/>
    </row>
    <row r="389" ht="15.75" customHeight="1">
      <c r="A389" s="5"/>
      <c r="B389" s="5"/>
    </row>
    <row r="390" ht="15.75" customHeight="1">
      <c r="A390" s="5"/>
      <c r="B390" s="5"/>
    </row>
    <row r="391" ht="15.75" customHeight="1">
      <c r="A391" s="5"/>
      <c r="B391" s="5"/>
    </row>
    <row r="392" ht="15.75" customHeight="1">
      <c r="A392" s="5"/>
      <c r="B392" s="5"/>
    </row>
    <row r="393" ht="15.75" customHeight="1">
      <c r="A393" s="5"/>
      <c r="B393" s="5"/>
    </row>
    <row r="394" ht="15.75" customHeight="1">
      <c r="A394" s="5"/>
      <c r="B394" s="5"/>
    </row>
    <row r="395" ht="15.75" customHeight="1">
      <c r="A395" s="5"/>
      <c r="B395" s="5"/>
    </row>
    <row r="396" ht="15.75" customHeight="1">
      <c r="A396" s="5"/>
      <c r="B396" s="5"/>
    </row>
    <row r="397" ht="15.75" customHeight="1">
      <c r="A397" s="5"/>
      <c r="B397" s="5"/>
    </row>
    <row r="398" ht="15.75" customHeight="1">
      <c r="A398" s="5"/>
      <c r="B398" s="5"/>
    </row>
    <row r="399" ht="15.75" customHeight="1">
      <c r="A399" s="5"/>
      <c r="B399" s="5"/>
    </row>
    <row r="400" ht="15.75" customHeight="1">
      <c r="A400" s="5"/>
      <c r="B400" s="5"/>
    </row>
    <row r="401" ht="15.75" customHeight="1">
      <c r="A401" s="5"/>
      <c r="B401" s="5"/>
    </row>
    <row r="402" ht="15.75" customHeight="1">
      <c r="A402" s="5"/>
      <c r="B402" s="5"/>
    </row>
    <row r="403" ht="15.75" customHeight="1">
      <c r="A403" s="5"/>
      <c r="B403" s="5"/>
    </row>
    <row r="404" ht="15.75" customHeight="1">
      <c r="A404" s="5"/>
      <c r="B404" s="5"/>
    </row>
    <row r="405" ht="15.75" customHeight="1">
      <c r="A405" s="5"/>
      <c r="B405" s="5"/>
    </row>
    <row r="406" ht="15.75" customHeight="1">
      <c r="A406" s="5"/>
      <c r="B406" s="5"/>
    </row>
    <row r="407" ht="15.75" customHeight="1">
      <c r="A407" s="5"/>
      <c r="B407" s="5"/>
    </row>
    <row r="408" ht="15.75" customHeight="1">
      <c r="A408" s="5"/>
      <c r="B408" s="5"/>
    </row>
    <row r="409" ht="15.75" customHeight="1">
      <c r="A409" s="5"/>
      <c r="B409" s="5"/>
    </row>
    <row r="410" ht="15.75" customHeight="1">
      <c r="A410" s="5"/>
      <c r="B410" s="5"/>
    </row>
    <row r="411" ht="15.75" customHeight="1">
      <c r="A411" s="5"/>
      <c r="B411" s="5"/>
    </row>
    <row r="412" ht="15.75" customHeight="1">
      <c r="A412" s="5"/>
      <c r="B412" s="5"/>
    </row>
    <row r="413" ht="15.75" customHeight="1">
      <c r="A413" s="5"/>
      <c r="B413" s="5"/>
    </row>
    <row r="414" ht="15.75" customHeight="1">
      <c r="A414" s="5"/>
      <c r="B414" s="5"/>
    </row>
    <row r="415" ht="15.75" customHeight="1">
      <c r="A415" s="5"/>
      <c r="B415" s="5"/>
    </row>
    <row r="416" ht="15.75" customHeight="1">
      <c r="A416" s="5"/>
      <c r="B416" s="5"/>
    </row>
    <row r="417" ht="15.75" customHeight="1">
      <c r="A417" s="5"/>
      <c r="B417" s="5"/>
    </row>
    <row r="418" ht="15.75" customHeight="1">
      <c r="A418" s="5"/>
      <c r="B418" s="5"/>
    </row>
    <row r="419" ht="15.75" customHeight="1">
      <c r="A419" s="5"/>
      <c r="B419" s="5"/>
    </row>
    <row r="420" ht="15.75" customHeight="1">
      <c r="A420" s="5"/>
      <c r="B420" s="5"/>
    </row>
    <row r="421" ht="15.75" customHeight="1">
      <c r="A421" s="5"/>
      <c r="B421" s="5"/>
    </row>
    <row r="422" ht="15.75" customHeight="1">
      <c r="A422" s="5"/>
      <c r="B422" s="5"/>
    </row>
    <row r="423" ht="15.75" customHeight="1">
      <c r="A423" s="5"/>
      <c r="B423" s="5"/>
    </row>
    <row r="424" ht="15.75" customHeight="1">
      <c r="A424" s="5"/>
      <c r="B424" s="5"/>
    </row>
    <row r="425" ht="15.75" customHeight="1">
      <c r="A425" s="5"/>
      <c r="B425" s="5"/>
    </row>
    <row r="426" ht="15.75" customHeight="1">
      <c r="A426" s="5"/>
      <c r="B426" s="5"/>
    </row>
    <row r="427" ht="15.75" customHeight="1">
      <c r="A427" s="5"/>
      <c r="B427" s="5"/>
    </row>
    <row r="428" ht="15.75" customHeight="1">
      <c r="A428" s="5"/>
      <c r="B428" s="5"/>
    </row>
    <row r="429" ht="15.75" customHeight="1">
      <c r="A429" s="5"/>
      <c r="B429" s="5"/>
    </row>
    <row r="430" ht="15.75" customHeight="1">
      <c r="A430" s="5"/>
      <c r="B430" s="5"/>
    </row>
    <row r="431" ht="15.75" customHeight="1">
      <c r="A431" s="5"/>
      <c r="B431" s="5"/>
    </row>
    <row r="432" ht="15.75" customHeight="1">
      <c r="A432" s="5"/>
      <c r="B432" s="5"/>
    </row>
    <row r="433" ht="15.75" customHeight="1">
      <c r="A433" s="5"/>
      <c r="B433" s="5"/>
    </row>
    <row r="434" ht="15.75" customHeight="1">
      <c r="A434" s="5"/>
      <c r="B434" s="5"/>
    </row>
    <row r="435" ht="15.75" customHeight="1">
      <c r="A435" s="5"/>
      <c r="B435" s="5"/>
    </row>
    <row r="436" ht="15.75" customHeight="1">
      <c r="A436" s="5"/>
      <c r="B436" s="5"/>
    </row>
    <row r="437" ht="15.75" customHeight="1">
      <c r="A437" s="5"/>
      <c r="B437" s="5"/>
    </row>
    <row r="438" ht="15.75" customHeight="1">
      <c r="A438" s="5"/>
      <c r="B438" s="5"/>
    </row>
    <row r="439" ht="15.75" customHeight="1">
      <c r="A439" s="5"/>
      <c r="B439" s="5"/>
    </row>
    <row r="440" ht="15.75" customHeight="1">
      <c r="A440" s="5"/>
      <c r="B440" s="5"/>
    </row>
    <row r="441" ht="15.75" customHeight="1">
      <c r="A441" s="5"/>
      <c r="B441" s="5"/>
    </row>
    <row r="442" ht="15.75" customHeight="1">
      <c r="A442" s="5"/>
      <c r="B442" s="5"/>
    </row>
    <row r="443" ht="15.75" customHeight="1">
      <c r="A443" s="5"/>
      <c r="B443" s="5"/>
    </row>
    <row r="444" ht="15.75" customHeight="1">
      <c r="A444" s="5"/>
      <c r="B444" s="5"/>
    </row>
    <row r="445" ht="15.75" customHeight="1">
      <c r="A445" s="5"/>
      <c r="B445" s="5"/>
    </row>
    <row r="446" ht="15.75" customHeight="1">
      <c r="A446" s="5"/>
      <c r="B446" s="5"/>
    </row>
    <row r="447" ht="15.75" customHeight="1">
      <c r="A447" s="5"/>
      <c r="B447" s="5"/>
    </row>
    <row r="448" ht="15.75" customHeight="1">
      <c r="A448" s="5"/>
      <c r="B448" s="5"/>
    </row>
    <row r="449" ht="15.75" customHeight="1">
      <c r="A449" s="5"/>
      <c r="B449" s="5"/>
    </row>
    <row r="450" ht="15.75" customHeight="1">
      <c r="A450" s="5"/>
      <c r="B450" s="5"/>
    </row>
    <row r="451" ht="15.75" customHeight="1">
      <c r="A451" s="5"/>
      <c r="B451" s="5"/>
    </row>
    <row r="452" ht="15.75" customHeight="1">
      <c r="A452" s="5"/>
      <c r="B452" s="5"/>
    </row>
    <row r="453" ht="15.75" customHeight="1">
      <c r="A453" s="5"/>
      <c r="B453" s="5"/>
    </row>
    <row r="454" ht="15.75" customHeight="1">
      <c r="A454" s="5"/>
      <c r="B454" s="5"/>
    </row>
    <row r="455" ht="15.75" customHeight="1">
      <c r="A455" s="5"/>
      <c r="B455" s="5"/>
    </row>
    <row r="456" ht="15.75" customHeight="1">
      <c r="A456" s="5"/>
      <c r="B456" s="5"/>
    </row>
    <row r="457" ht="15.75" customHeight="1">
      <c r="A457" s="5"/>
      <c r="B457" s="5"/>
    </row>
    <row r="458" ht="15.75" customHeight="1">
      <c r="A458" s="5"/>
      <c r="B458" s="5"/>
    </row>
    <row r="459" ht="15.75" customHeight="1">
      <c r="A459" s="5"/>
      <c r="B459" s="5"/>
    </row>
    <row r="460" ht="15.75" customHeight="1">
      <c r="A460" s="5"/>
      <c r="B460" s="5"/>
    </row>
    <row r="461" ht="15.75" customHeight="1">
      <c r="A461" s="5"/>
      <c r="B461" s="5"/>
    </row>
    <row r="462" ht="15.75" customHeight="1">
      <c r="A462" s="5"/>
      <c r="B462" s="5"/>
    </row>
    <row r="463" ht="15.75" customHeight="1">
      <c r="A463" s="5"/>
      <c r="B463" s="5"/>
    </row>
    <row r="464" ht="15.75" customHeight="1">
      <c r="A464" s="5"/>
      <c r="B464" s="5"/>
    </row>
    <row r="465" ht="15.75" customHeight="1">
      <c r="A465" s="5"/>
      <c r="B465" s="5"/>
    </row>
    <row r="466" ht="15.75" customHeight="1">
      <c r="A466" s="5"/>
      <c r="B466" s="5"/>
    </row>
    <row r="467" ht="15.75" customHeight="1">
      <c r="A467" s="5"/>
      <c r="B467" s="5"/>
    </row>
    <row r="468" ht="15.75" customHeight="1">
      <c r="A468" s="5"/>
      <c r="B468" s="5"/>
    </row>
    <row r="469" ht="15.75" customHeight="1">
      <c r="A469" s="5"/>
      <c r="B469" s="5"/>
    </row>
    <row r="470" ht="15.75" customHeight="1">
      <c r="A470" s="5"/>
      <c r="B470" s="5"/>
    </row>
    <row r="471" ht="15.75" customHeight="1">
      <c r="A471" s="5"/>
      <c r="B471" s="5"/>
    </row>
    <row r="472" ht="15.75" customHeight="1">
      <c r="A472" s="5"/>
      <c r="B472" s="5"/>
    </row>
    <row r="473" ht="15.75" customHeight="1">
      <c r="A473" s="5"/>
      <c r="B473" s="5"/>
    </row>
    <row r="474" ht="15.75" customHeight="1">
      <c r="A474" s="5"/>
      <c r="B474" s="5"/>
    </row>
    <row r="475" ht="15.75" customHeight="1">
      <c r="A475" s="5"/>
      <c r="B475" s="5"/>
    </row>
    <row r="476" ht="15.75" customHeight="1">
      <c r="A476" s="5"/>
      <c r="B476" s="5"/>
    </row>
    <row r="477" ht="15.75" customHeight="1">
      <c r="A477" s="5"/>
      <c r="B477" s="5"/>
    </row>
    <row r="478" ht="15.75" customHeight="1">
      <c r="A478" s="5"/>
      <c r="B478" s="5"/>
    </row>
    <row r="479" ht="15.75" customHeight="1">
      <c r="A479" s="5"/>
      <c r="B479" s="5"/>
    </row>
    <row r="480" ht="15.75" customHeight="1">
      <c r="A480" s="5"/>
      <c r="B480" s="5"/>
    </row>
    <row r="481" ht="15.75" customHeight="1">
      <c r="A481" s="5"/>
      <c r="B481" s="5"/>
    </row>
    <row r="482" ht="15.75" customHeight="1">
      <c r="A482" s="5"/>
      <c r="B482" s="5"/>
    </row>
    <row r="483" ht="15.75" customHeight="1">
      <c r="A483" s="5"/>
      <c r="B483" s="5"/>
    </row>
    <row r="484" ht="15.75" customHeight="1">
      <c r="A484" s="5"/>
      <c r="B484" s="5"/>
    </row>
    <row r="485" ht="15.75" customHeight="1">
      <c r="A485" s="5"/>
      <c r="B485" s="5"/>
    </row>
    <row r="486" ht="15.75" customHeight="1">
      <c r="A486" s="5"/>
      <c r="B486" s="5"/>
    </row>
    <row r="487" ht="15.75" customHeight="1">
      <c r="A487" s="5"/>
      <c r="B487" s="5"/>
    </row>
    <row r="488" ht="15.75" customHeight="1">
      <c r="A488" s="5"/>
      <c r="B488" s="5"/>
    </row>
    <row r="489" ht="15.75" customHeight="1">
      <c r="A489" s="5"/>
      <c r="B489" s="5"/>
    </row>
    <row r="490" ht="15.75" customHeight="1">
      <c r="A490" s="5"/>
      <c r="B490" s="5"/>
    </row>
    <row r="491" ht="15.75" customHeight="1">
      <c r="A491" s="5"/>
      <c r="B491" s="5"/>
    </row>
    <row r="492" ht="15.75" customHeight="1">
      <c r="A492" s="5"/>
      <c r="B492" s="5"/>
    </row>
    <row r="493" ht="15.75" customHeight="1">
      <c r="A493" s="5"/>
      <c r="B493" s="5"/>
    </row>
    <row r="494" ht="15.75" customHeight="1">
      <c r="A494" s="5"/>
      <c r="B494" s="5"/>
    </row>
    <row r="495" ht="15.75" customHeight="1">
      <c r="A495" s="5"/>
      <c r="B495" s="5"/>
    </row>
    <row r="496" ht="15.75" customHeight="1">
      <c r="A496" s="5"/>
      <c r="B496" s="5"/>
    </row>
    <row r="497" ht="15.75" customHeight="1">
      <c r="A497" s="5"/>
      <c r="B497" s="5"/>
    </row>
    <row r="498" ht="15.75" customHeight="1">
      <c r="A498" s="5"/>
      <c r="B498" s="5"/>
    </row>
    <row r="499" ht="15.75" customHeight="1">
      <c r="A499" s="5"/>
      <c r="B499" s="5"/>
    </row>
    <row r="500" ht="15.75" customHeight="1">
      <c r="A500" s="5"/>
      <c r="B500" s="5"/>
    </row>
    <row r="501" ht="15.75" customHeight="1">
      <c r="A501" s="5"/>
      <c r="B501" s="5"/>
    </row>
    <row r="502" ht="15.75" customHeight="1">
      <c r="A502" s="5"/>
      <c r="B502" s="5"/>
    </row>
    <row r="503" ht="15.75" customHeight="1">
      <c r="A503" s="5"/>
      <c r="B503" s="5"/>
    </row>
    <row r="504" ht="15.75" customHeight="1">
      <c r="A504" s="5"/>
      <c r="B504" s="5"/>
    </row>
    <row r="505" ht="15.75" customHeight="1">
      <c r="A505" s="5"/>
      <c r="B505" s="5"/>
    </row>
    <row r="506" ht="15.75" customHeight="1">
      <c r="A506" s="5"/>
      <c r="B506" s="5"/>
    </row>
    <row r="507" ht="15.75" customHeight="1">
      <c r="A507" s="5"/>
      <c r="B507" s="5"/>
    </row>
    <row r="508" ht="15.75" customHeight="1">
      <c r="A508" s="5"/>
      <c r="B508" s="5"/>
    </row>
    <row r="509" ht="15.75" customHeight="1">
      <c r="A509" s="5"/>
      <c r="B509" s="5"/>
    </row>
    <row r="510" ht="15.75" customHeight="1">
      <c r="A510" s="5"/>
      <c r="B510" s="5"/>
    </row>
    <row r="511" ht="15.75" customHeight="1">
      <c r="A511" s="5"/>
      <c r="B511" s="5"/>
    </row>
    <row r="512" ht="15.75" customHeight="1">
      <c r="A512" s="5"/>
      <c r="B512" s="5"/>
    </row>
    <row r="513" ht="15.75" customHeight="1">
      <c r="A513" s="5"/>
      <c r="B513" s="5"/>
    </row>
    <row r="514" ht="15.75" customHeight="1">
      <c r="A514" s="5"/>
      <c r="B514" s="5"/>
    </row>
    <row r="515" ht="15.75" customHeight="1">
      <c r="A515" s="5"/>
      <c r="B515" s="5"/>
    </row>
    <row r="516" ht="15.75" customHeight="1">
      <c r="A516" s="5"/>
      <c r="B516" s="5"/>
    </row>
    <row r="517" ht="15.75" customHeight="1">
      <c r="A517" s="5"/>
      <c r="B517" s="5"/>
    </row>
    <row r="518" ht="15.75" customHeight="1">
      <c r="A518" s="5"/>
      <c r="B518" s="5"/>
    </row>
    <row r="519" ht="15.75" customHeight="1">
      <c r="A519" s="5"/>
      <c r="B519" s="5"/>
    </row>
    <row r="520" ht="15.75" customHeight="1">
      <c r="A520" s="5"/>
      <c r="B520" s="5"/>
    </row>
    <row r="521" ht="15.75" customHeight="1">
      <c r="A521" s="5"/>
      <c r="B521" s="5"/>
    </row>
    <row r="522" ht="15.75" customHeight="1">
      <c r="A522" s="5"/>
      <c r="B522" s="5"/>
    </row>
    <row r="523" ht="15.75" customHeight="1">
      <c r="A523" s="5"/>
      <c r="B523" s="5"/>
    </row>
    <row r="524" ht="15.75" customHeight="1">
      <c r="A524" s="5"/>
      <c r="B524" s="5"/>
    </row>
    <row r="525" ht="15.75" customHeight="1">
      <c r="A525" s="5"/>
      <c r="B525" s="5"/>
    </row>
    <row r="526" ht="15.75" customHeight="1">
      <c r="A526" s="5"/>
      <c r="B526" s="5"/>
    </row>
    <row r="527" ht="15.75" customHeight="1">
      <c r="A527" s="5"/>
      <c r="B527" s="5"/>
    </row>
    <row r="528" ht="15.75" customHeight="1">
      <c r="A528" s="5"/>
      <c r="B528" s="5"/>
    </row>
    <row r="529" ht="15.75" customHeight="1">
      <c r="A529" s="5"/>
      <c r="B529" s="5"/>
    </row>
    <row r="530" ht="15.75" customHeight="1">
      <c r="A530" s="5"/>
      <c r="B530" s="5"/>
    </row>
    <row r="531" ht="15.75" customHeight="1">
      <c r="A531" s="5"/>
      <c r="B531" s="5"/>
    </row>
    <row r="532" ht="15.75" customHeight="1">
      <c r="A532" s="5"/>
      <c r="B532" s="5"/>
    </row>
    <row r="533" ht="15.75" customHeight="1">
      <c r="A533" s="5"/>
      <c r="B533" s="5"/>
    </row>
    <row r="534" ht="15.75" customHeight="1">
      <c r="A534" s="5"/>
      <c r="B534" s="5"/>
    </row>
    <row r="535" ht="15.75" customHeight="1">
      <c r="A535" s="5"/>
      <c r="B535" s="5"/>
    </row>
    <row r="536" ht="15.75" customHeight="1">
      <c r="A536" s="5"/>
      <c r="B536" s="5"/>
    </row>
    <row r="537" ht="15.75" customHeight="1">
      <c r="A537" s="5"/>
      <c r="B537" s="5"/>
    </row>
    <row r="538" ht="15.75" customHeight="1">
      <c r="A538" s="5"/>
      <c r="B538" s="5"/>
    </row>
    <row r="539" ht="15.75" customHeight="1">
      <c r="A539" s="5"/>
      <c r="B539" s="5"/>
    </row>
    <row r="540" ht="15.75" customHeight="1">
      <c r="A540" s="5"/>
      <c r="B540" s="5"/>
    </row>
    <row r="541" ht="15.75" customHeight="1">
      <c r="A541" s="5"/>
      <c r="B541" s="5"/>
    </row>
    <row r="542" ht="15.75" customHeight="1">
      <c r="A542" s="5"/>
      <c r="B542" s="5"/>
    </row>
    <row r="543" ht="15.75" customHeight="1">
      <c r="A543" s="5"/>
      <c r="B543" s="5"/>
    </row>
    <row r="544" ht="15.75" customHeight="1">
      <c r="A544" s="5"/>
      <c r="B544" s="5"/>
    </row>
    <row r="545" ht="15.75" customHeight="1">
      <c r="A545" s="5"/>
      <c r="B545" s="5"/>
    </row>
    <row r="546" ht="15.75" customHeight="1">
      <c r="A546" s="5"/>
      <c r="B546" s="5"/>
    </row>
    <row r="547" ht="15.75" customHeight="1">
      <c r="A547" s="5"/>
      <c r="B547" s="5"/>
    </row>
    <row r="548" ht="15.75" customHeight="1">
      <c r="A548" s="5"/>
      <c r="B548" s="5"/>
    </row>
    <row r="549" ht="15.75" customHeight="1">
      <c r="A549" s="5"/>
      <c r="B549" s="5"/>
    </row>
    <row r="550" ht="15.75" customHeight="1">
      <c r="A550" s="5"/>
      <c r="B550" s="5"/>
    </row>
    <row r="551" ht="15.75" customHeight="1">
      <c r="A551" s="5"/>
      <c r="B551" s="5"/>
    </row>
    <row r="552" ht="15.75" customHeight="1">
      <c r="A552" s="5"/>
      <c r="B552" s="5"/>
    </row>
    <row r="553" ht="15.75" customHeight="1">
      <c r="A553" s="5"/>
      <c r="B553" s="5"/>
    </row>
    <row r="554" ht="15.75" customHeight="1">
      <c r="A554" s="5"/>
      <c r="B554" s="5"/>
    </row>
    <row r="555" ht="15.75" customHeight="1">
      <c r="A555" s="5"/>
      <c r="B555" s="5"/>
    </row>
    <row r="556" ht="15.75" customHeight="1">
      <c r="A556" s="5"/>
      <c r="B556" s="5"/>
    </row>
    <row r="557" ht="15.75" customHeight="1">
      <c r="A557" s="5"/>
      <c r="B557" s="5"/>
    </row>
    <row r="558" ht="15.75" customHeight="1">
      <c r="A558" s="5"/>
      <c r="B558" s="5"/>
    </row>
    <row r="559" ht="15.75" customHeight="1">
      <c r="A559" s="5"/>
      <c r="B559" s="5"/>
    </row>
    <row r="560" ht="15.75" customHeight="1">
      <c r="A560" s="5"/>
      <c r="B560" s="5"/>
    </row>
    <row r="561" ht="15.75" customHeight="1">
      <c r="A561" s="5"/>
      <c r="B561" s="5"/>
    </row>
    <row r="562" ht="15.75" customHeight="1">
      <c r="A562" s="5"/>
      <c r="B562" s="5"/>
    </row>
    <row r="563" ht="15.75" customHeight="1">
      <c r="A563" s="5"/>
      <c r="B563" s="5"/>
    </row>
    <row r="564" ht="15.75" customHeight="1">
      <c r="A564" s="5"/>
      <c r="B564" s="5"/>
    </row>
    <row r="565" ht="15.75" customHeight="1">
      <c r="A565" s="5"/>
      <c r="B565" s="5"/>
    </row>
    <row r="566" ht="15.75" customHeight="1">
      <c r="A566" s="5"/>
      <c r="B566" s="5"/>
    </row>
    <row r="567" ht="15.75" customHeight="1">
      <c r="A567" s="5"/>
      <c r="B567" s="5"/>
    </row>
    <row r="568" ht="15.75" customHeight="1">
      <c r="A568" s="5"/>
      <c r="B568" s="5"/>
    </row>
    <row r="569" ht="15.75" customHeight="1">
      <c r="A569" s="5"/>
      <c r="B569" s="5"/>
    </row>
    <row r="570" ht="15.75" customHeight="1">
      <c r="A570" s="5"/>
      <c r="B570" s="5"/>
    </row>
    <row r="571" ht="15.75" customHeight="1">
      <c r="A571" s="5"/>
      <c r="B571" s="5"/>
    </row>
    <row r="572" ht="15.75" customHeight="1">
      <c r="A572" s="5"/>
      <c r="B572" s="5"/>
    </row>
    <row r="573" ht="15.75" customHeight="1">
      <c r="A573" s="5"/>
      <c r="B573" s="5"/>
    </row>
    <row r="574" ht="15.75" customHeight="1">
      <c r="A574" s="5"/>
      <c r="B574" s="5"/>
    </row>
    <row r="575" ht="15.75" customHeight="1">
      <c r="A575" s="5"/>
      <c r="B575" s="5"/>
    </row>
    <row r="576" ht="15.75" customHeight="1">
      <c r="A576" s="5"/>
      <c r="B576" s="5"/>
    </row>
    <row r="577" ht="15.75" customHeight="1">
      <c r="A577" s="5"/>
      <c r="B577" s="5"/>
    </row>
    <row r="578" ht="15.75" customHeight="1">
      <c r="A578" s="5"/>
      <c r="B578" s="5"/>
    </row>
    <row r="579" ht="15.75" customHeight="1">
      <c r="A579" s="5"/>
      <c r="B579" s="5"/>
    </row>
    <row r="580" ht="15.75" customHeight="1">
      <c r="A580" s="5"/>
      <c r="B580" s="5"/>
    </row>
    <row r="581" ht="15.75" customHeight="1">
      <c r="A581" s="5"/>
      <c r="B581" s="5"/>
    </row>
    <row r="582" ht="15.75" customHeight="1">
      <c r="A582" s="5"/>
      <c r="B582" s="5"/>
    </row>
    <row r="583" ht="15.75" customHeight="1">
      <c r="A583" s="5"/>
      <c r="B583" s="5"/>
    </row>
    <row r="584" ht="15.75" customHeight="1">
      <c r="A584" s="5"/>
      <c r="B584" s="5"/>
    </row>
    <row r="585" ht="15.75" customHeight="1">
      <c r="A585" s="5"/>
      <c r="B585" s="5"/>
    </row>
    <row r="586" ht="15.75" customHeight="1">
      <c r="A586" s="5"/>
      <c r="B586" s="5"/>
    </row>
    <row r="587" ht="15.75" customHeight="1">
      <c r="A587" s="5"/>
      <c r="B587" s="5"/>
    </row>
    <row r="588" ht="15.75" customHeight="1">
      <c r="A588" s="5"/>
      <c r="B588" s="5"/>
    </row>
    <row r="589" ht="15.75" customHeight="1">
      <c r="A589" s="5"/>
      <c r="B589" s="5"/>
    </row>
    <row r="590" ht="15.75" customHeight="1">
      <c r="A590" s="5"/>
      <c r="B590" s="5"/>
    </row>
    <row r="591" ht="15.75" customHeight="1">
      <c r="A591" s="5"/>
      <c r="B591" s="5"/>
    </row>
    <row r="592" ht="15.75" customHeight="1">
      <c r="A592" s="5"/>
      <c r="B592" s="5"/>
    </row>
    <row r="593" ht="15.75" customHeight="1">
      <c r="A593" s="5"/>
      <c r="B593" s="5"/>
    </row>
    <row r="594" ht="15.75" customHeight="1">
      <c r="A594" s="5"/>
      <c r="B594" s="5"/>
    </row>
    <row r="595" ht="15.75" customHeight="1">
      <c r="A595" s="5"/>
      <c r="B595" s="5"/>
    </row>
    <row r="596" ht="15.75" customHeight="1">
      <c r="A596" s="5"/>
      <c r="B596" s="5"/>
    </row>
    <row r="597" ht="15.75" customHeight="1">
      <c r="A597" s="5"/>
      <c r="B597" s="5"/>
    </row>
    <row r="598" ht="15.75" customHeight="1">
      <c r="A598" s="5"/>
      <c r="B598" s="5"/>
    </row>
    <row r="599" ht="15.75" customHeight="1">
      <c r="A599" s="5"/>
      <c r="B599" s="5"/>
    </row>
    <row r="600" ht="15.75" customHeight="1">
      <c r="A600" s="5"/>
      <c r="B600" s="5"/>
    </row>
    <row r="601" ht="15.75" customHeight="1">
      <c r="A601" s="5"/>
      <c r="B601" s="5"/>
    </row>
    <row r="602" ht="15.75" customHeight="1">
      <c r="A602" s="5"/>
      <c r="B602" s="5"/>
    </row>
    <row r="603" ht="15.75" customHeight="1">
      <c r="A603" s="5"/>
      <c r="B603" s="5"/>
    </row>
    <row r="604" ht="15.75" customHeight="1">
      <c r="A604" s="5"/>
      <c r="B604" s="5"/>
    </row>
    <row r="605" ht="15.75" customHeight="1">
      <c r="A605" s="5"/>
      <c r="B605" s="5"/>
    </row>
    <row r="606" ht="15.75" customHeight="1">
      <c r="A606" s="5"/>
      <c r="B606" s="5"/>
    </row>
    <row r="607" ht="15.75" customHeight="1">
      <c r="A607" s="5"/>
      <c r="B607" s="5"/>
    </row>
    <row r="608" ht="15.75" customHeight="1">
      <c r="A608" s="5"/>
      <c r="B608" s="5"/>
    </row>
    <row r="609" ht="15.75" customHeight="1">
      <c r="A609" s="5"/>
      <c r="B609" s="5"/>
    </row>
    <row r="610" ht="15.75" customHeight="1">
      <c r="A610" s="5"/>
      <c r="B610" s="5"/>
    </row>
    <row r="611" ht="15.75" customHeight="1">
      <c r="A611" s="5"/>
      <c r="B611" s="5"/>
    </row>
    <row r="612" ht="15.75" customHeight="1">
      <c r="A612" s="5"/>
      <c r="B612" s="5"/>
    </row>
    <row r="613" ht="15.75" customHeight="1">
      <c r="A613" s="5"/>
      <c r="B613" s="5"/>
    </row>
    <row r="614" ht="15.75" customHeight="1">
      <c r="A614" s="5"/>
      <c r="B614" s="5"/>
    </row>
    <row r="615" ht="15.75" customHeight="1">
      <c r="A615" s="5"/>
      <c r="B615" s="5"/>
    </row>
    <row r="616" ht="15.75" customHeight="1">
      <c r="A616" s="5"/>
      <c r="B616" s="5"/>
    </row>
    <row r="617" ht="15.75" customHeight="1">
      <c r="A617" s="5"/>
      <c r="B617" s="5"/>
    </row>
    <row r="618" ht="15.75" customHeight="1">
      <c r="A618" s="5"/>
      <c r="B618" s="5"/>
    </row>
    <row r="619" ht="15.75" customHeight="1">
      <c r="A619" s="5"/>
      <c r="B619" s="5"/>
    </row>
    <row r="620" ht="15.75" customHeight="1">
      <c r="A620" s="5"/>
      <c r="B620" s="5"/>
    </row>
    <row r="621" ht="15.75" customHeight="1">
      <c r="A621" s="5"/>
      <c r="B621" s="5"/>
    </row>
    <row r="622" ht="15.75" customHeight="1">
      <c r="A622" s="5"/>
      <c r="B622" s="5"/>
    </row>
    <row r="623" ht="15.75" customHeight="1">
      <c r="A623" s="5"/>
      <c r="B623" s="5"/>
    </row>
    <row r="624" ht="15.75" customHeight="1">
      <c r="A624" s="5"/>
      <c r="B624" s="5"/>
    </row>
    <row r="625" ht="15.75" customHeight="1">
      <c r="A625" s="5"/>
      <c r="B625" s="5"/>
    </row>
    <row r="626" ht="15.75" customHeight="1">
      <c r="A626" s="5"/>
      <c r="B626" s="5"/>
    </row>
    <row r="627" ht="15.75" customHeight="1">
      <c r="A627" s="5"/>
      <c r="B627" s="5"/>
    </row>
    <row r="628" ht="15.75" customHeight="1">
      <c r="A628" s="5"/>
      <c r="B628" s="5"/>
    </row>
    <row r="629" ht="15.75" customHeight="1">
      <c r="A629" s="5"/>
      <c r="B629" s="5"/>
    </row>
    <row r="630" ht="15.75" customHeight="1">
      <c r="A630" s="5"/>
      <c r="B630" s="5"/>
    </row>
    <row r="631" ht="15.75" customHeight="1">
      <c r="A631" s="5"/>
      <c r="B631" s="5"/>
    </row>
    <row r="632" ht="15.75" customHeight="1">
      <c r="A632" s="5"/>
      <c r="B632" s="5"/>
    </row>
    <row r="633" ht="15.75" customHeight="1">
      <c r="A633" s="5"/>
      <c r="B633" s="5"/>
    </row>
    <row r="634" ht="15.75" customHeight="1">
      <c r="A634" s="5"/>
      <c r="B634" s="5"/>
    </row>
    <row r="635" ht="15.75" customHeight="1">
      <c r="A635" s="5"/>
      <c r="B635" s="5"/>
    </row>
    <row r="636" ht="15.75" customHeight="1">
      <c r="A636" s="5"/>
      <c r="B636" s="5"/>
    </row>
    <row r="637" ht="15.75" customHeight="1">
      <c r="A637" s="5"/>
      <c r="B637" s="5"/>
    </row>
    <row r="638" ht="15.75" customHeight="1">
      <c r="A638" s="5"/>
      <c r="B638" s="5"/>
    </row>
    <row r="639" ht="15.75" customHeight="1">
      <c r="A639" s="5"/>
      <c r="B639" s="5"/>
    </row>
    <row r="640" ht="15.75" customHeight="1">
      <c r="A640" s="5"/>
      <c r="B640" s="5"/>
    </row>
    <row r="641" ht="15.75" customHeight="1">
      <c r="A641" s="5"/>
      <c r="B641" s="5"/>
    </row>
    <row r="642" ht="15.75" customHeight="1">
      <c r="A642" s="5"/>
      <c r="B642" s="5"/>
    </row>
    <row r="643" ht="15.75" customHeight="1">
      <c r="A643" s="5"/>
      <c r="B643" s="5"/>
    </row>
    <row r="644" ht="15.75" customHeight="1">
      <c r="A644" s="5"/>
      <c r="B644" s="5"/>
    </row>
    <row r="645" ht="15.75" customHeight="1">
      <c r="A645" s="5"/>
      <c r="B645" s="5"/>
    </row>
    <row r="646" ht="15.75" customHeight="1">
      <c r="A646" s="5"/>
      <c r="B646" s="5"/>
    </row>
    <row r="647" ht="15.75" customHeight="1">
      <c r="A647" s="5"/>
      <c r="B647" s="5"/>
    </row>
    <row r="648" ht="15.75" customHeight="1">
      <c r="A648" s="5"/>
      <c r="B648" s="5"/>
    </row>
    <row r="649" ht="15.75" customHeight="1">
      <c r="A649" s="5"/>
      <c r="B649" s="5"/>
    </row>
    <row r="650" ht="15.75" customHeight="1">
      <c r="A650" s="5"/>
      <c r="B650" s="5"/>
    </row>
    <row r="651" ht="15.75" customHeight="1">
      <c r="A651" s="5"/>
      <c r="B651" s="5"/>
    </row>
    <row r="652" ht="15.75" customHeight="1">
      <c r="A652" s="5"/>
      <c r="B652" s="5"/>
    </row>
    <row r="653" ht="15.75" customHeight="1">
      <c r="A653" s="5"/>
      <c r="B653" s="5"/>
    </row>
    <row r="654" ht="15.75" customHeight="1">
      <c r="A654" s="5"/>
      <c r="B654" s="5"/>
    </row>
    <row r="655" ht="15.75" customHeight="1">
      <c r="A655" s="5"/>
      <c r="B655" s="5"/>
    </row>
    <row r="656" ht="15.75" customHeight="1">
      <c r="A656" s="5"/>
      <c r="B656" s="5"/>
    </row>
    <row r="657" ht="15.75" customHeight="1">
      <c r="A657" s="5"/>
      <c r="B657" s="5"/>
    </row>
    <row r="658" ht="15.75" customHeight="1">
      <c r="A658" s="5"/>
      <c r="B658" s="5"/>
    </row>
    <row r="659" ht="15.75" customHeight="1">
      <c r="A659" s="5"/>
      <c r="B659" s="5"/>
    </row>
    <row r="660" ht="15.75" customHeight="1">
      <c r="A660" s="5"/>
      <c r="B660" s="5"/>
    </row>
    <row r="661" ht="15.75" customHeight="1">
      <c r="A661" s="5"/>
      <c r="B661" s="5"/>
    </row>
    <row r="662" ht="15.75" customHeight="1">
      <c r="A662" s="5"/>
      <c r="B662" s="5"/>
    </row>
    <row r="663" ht="15.75" customHeight="1">
      <c r="A663" s="5"/>
      <c r="B663" s="5"/>
    </row>
    <row r="664" ht="15.75" customHeight="1">
      <c r="A664" s="5"/>
      <c r="B664" s="5"/>
    </row>
    <row r="665" ht="15.75" customHeight="1">
      <c r="A665" s="5"/>
      <c r="B665" s="5"/>
    </row>
    <row r="666" ht="15.75" customHeight="1">
      <c r="A666" s="5"/>
      <c r="B666" s="5"/>
    </row>
    <row r="667" ht="15.75" customHeight="1">
      <c r="A667" s="5"/>
      <c r="B667" s="5"/>
    </row>
    <row r="668" ht="15.75" customHeight="1">
      <c r="A668" s="5"/>
      <c r="B668" s="5"/>
    </row>
    <row r="669" ht="15.75" customHeight="1">
      <c r="A669" s="5"/>
      <c r="B669" s="5"/>
    </row>
    <row r="670" ht="15.75" customHeight="1">
      <c r="A670" s="5"/>
      <c r="B670" s="5"/>
    </row>
    <row r="671" ht="15.75" customHeight="1">
      <c r="A671" s="5"/>
      <c r="B671" s="5"/>
    </row>
    <row r="672" ht="15.75" customHeight="1">
      <c r="A672" s="5"/>
      <c r="B672" s="5"/>
    </row>
    <row r="673" ht="15.75" customHeight="1">
      <c r="A673" s="5"/>
      <c r="B673" s="5"/>
    </row>
    <row r="674" ht="15.75" customHeight="1">
      <c r="A674" s="5"/>
      <c r="B674" s="5"/>
    </row>
    <row r="675" ht="15.75" customHeight="1">
      <c r="A675" s="5"/>
      <c r="B675" s="5"/>
    </row>
    <row r="676" ht="15.75" customHeight="1">
      <c r="A676" s="5"/>
      <c r="B676" s="5"/>
    </row>
    <row r="677" ht="15.75" customHeight="1">
      <c r="A677" s="5"/>
      <c r="B677" s="5"/>
    </row>
    <row r="678" ht="15.75" customHeight="1">
      <c r="A678" s="5"/>
      <c r="B678" s="5"/>
    </row>
    <row r="679" ht="15.75" customHeight="1">
      <c r="A679" s="5"/>
      <c r="B679" s="5"/>
    </row>
    <row r="680" ht="15.75" customHeight="1">
      <c r="A680" s="5"/>
      <c r="B680" s="5"/>
    </row>
    <row r="681" ht="15.75" customHeight="1">
      <c r="A681" s="5"/>
      <c r="B681" s="5"/>
    </row>
    <row r="682" ht="15.75" customHeight="1">
      <c r="A682" s="5"/>
      <c r="B682" s="5"/>
    </row>
    <row r="683" ht="15.75" customHeight="1">
      <c r="A683" s="5"/>
      <c r="B683" s="5"/>
    </row>
    <row r="684" ht="15.75" customHeight="1">
      <c r="A684" s="5"/>
      <c r="B684" s="5"/>
    </row>
    <row r="685" ht="15.75" customHeight="1">
      <c r="A685" s="5"/>
      <c r="B685" s="5"/>
    </row>
    <row r="686" ht="15.75" customHeight="1">
      <c r="A686" s="5"/>
      <c r="B686" s="5"/>
    </row>
    <row r="687" ht="15.75" customHeight="1">
      <c r="A687" s="5"/>
      <c r="B687" s="5"/>
    </row>
    <row r="688" ht="15.75" customHeight="1">
      <c r="A688" s="5"/>
      <c r="B688" s="5"/>
    </row>
    <row r="689" ht="15.75" customHeight="1">
      <c r="A689" s="5"/>
      <c r="B689" s="5"/>
    </row>
    <row r="690" ht="15.75" customHeight="1">
      <c r="A690" s="5"/>
      <c r="B690" s="5"/>
    </row>
    <row r="691" ht="15.75" customHeight="1">
      <c r="A691" s="5"/>
      <c r="B691" s="5"/>
    </row>
    <row r="692" ht="15.75" customHeight="1">
      <c r="A692" s="5"/>
      <c r="B692" s="5"/>
    </row>
    <row r="693" ht="15.75" customHeight="1">
      <c r="A693" s="5"/>
      <c r="B693" s="5"/>
    </row>
    <row r="694" ht="15.75" customHeight="1">
      <c r="A694" s="5"/>
      <c r="B694" s="5"/>
    </row>
    <row r="695" ht="15.75" customHeight="1">
      <c r="A695" s="5"/>
      <c r="B695" s="5"/>
    </row>
    <row r="696" ht="15.75" customHeight="1">
      <c r="A696" s="5"/>
      <c r="B696" s="5"/>
    </row>
    <row r="697" ht="15.75" customHeight="1">
      <c r="A697" s="5"/>
      <c r="B697" s="5"/>
    </row>
    <row r="698" ht="15.75" customHeight="1">
      <c r="A698" s="5"/>
      <c r="B698" s="5"/>
    </row>
    <row r="699" ht="15.75" customHeight="1">
      <c r="A699" s="5"/>
      <c r="B699" s="5"/>
    </row>
    <row r="700" ht="15.75" customHeight="1">
      <c r="A700" s="5"/>
      <c r="B700" s="5"/>
    </row>
    <row r="701" ht="15.75" customHeight="1">
      <c r="A701" s="5"/>
      <c r="B701" s="5"/>
    </row>
    <row r="702" ht="15.75" customHeight="1">
      <c r="A702" s="5"/>
      <c r="B702" s="5"/>
    </row>
    <row r="703" ht="15.75" customHeight="1">
      <c r="A703" s="5"/>
      <c r="B703" s="5"/>
    </row>
    <row r="704" ht="15.75" customHeight="1">
      <c r="A704" s="5"/>
      <c r="B704" s="5"/>
    </row>
    <row r="705" ht="15.75" customHeight="1">
      <c r="A705" s="5"/>
      <c r="B705" s="5"/>
    </row>
    <row r="706" ht="15.75" customHeight="1">
      <c r="A706" s="5"/>
      <c r="B706" s="5"/>
    </row>
    <row r="707" ht="15.75" customHeight="1">
      <c r="A707" s="5"/>
      <c r="B707" s="5"/>
    </row>
    <row r="708" ht="15.75" customHeight="1">
      <c r="A708" s="5"/>
      <c r="B708" s="5"/>
    </row>
    <row r="709" ht="15.75" customHeight="1">
      <c r="A709" s="5"/>
      <c r="B709" s="5"/>
    </row>
    <row r="710" ht="15.75" customHeight="1">
      <c r="A710" s="5"/>
      <c r="B710" s="5"/>
    </row>
    <row r="711" ht="15.75" customHeight="1">
      <c r="A711" s="5"/>
      <c r="B711" s="5"/>
    </row>
    <row r="712" ht="15.75" customHeight="1">
      <c r="A712" s="5"/>
      <c r="B712" s="5"/>
    </row>
    <row r="713" ht="15.75" customHeight="1">
      <c r="A713" s="5"/>
      <c r="B713" s="5"/>
    </row>
    <row r="714" ht="15.75" customHeight="1">
      <c r="A714" s="5"/>
      <c r="B714" s="5"/>
    </row>
    <row r="715" ht="15.75" customHeight="1">
      <c r="A715" s="5"/>
      <c r="B715" s="5"/>
    </row>
    <row r="716" ht="15.75" customHeight="1">
      <c r="A716" s="5"/>
      <c r="B716" s="5"/>
    </row>
    <row r="717" ht="15.75" customHeight="1">
      <c r="A717" s="5"/>
      <c r="B717" s="5"/>
    </row>
    <row r="718" ht="15.75" customHeight="1">
      <c r="A718" s="5"/>
      <c r="B718" s="5"/>
    </row>
    <row r="719" ht="15.75" customHeight="1">
      <c r="A719" s="5"/>
      <c r="B719" s="5"/>
    </row>
    <row r="720" ht="15.75" customHeight="1">
      <c r="A720" s="5"/>
      <c r="B720" s="5"/>
    </row>
    <row r="721" ht="15.75" customHeight="1">
      <c r="A721" s="5"/>
      <c r="B721" s="5"/>
    </row>
    <row r="722" ht="15.75" customHeight="1">
      <c r="A722" s="5"/>
      <c r="B722" s="5"/>
    </row>
    <row r="723" ht="15.75" customHeight="1">
      <c r="A723" s="5"/>
      <c r="B723" s="5"/>
    </row>
    <row r="724" ht="15.75" customHeight="1">
      <c r="A724" s="5"/>
      <c r="B724" s="5"/>
    </row>
    <row r="725" ht="15.75" customHeight="1">
      <c r="A725" s="5"/>
      <c r="B725" s="5"/>
    </row>
    <row r="726" ht="15.75" customHeight="1">
      <c r="A726" s="5"/>
      <c r="B726" s="5"/>
    </row>
    <row r="727" ht="15.75" customHeight="1">
      <c r="A727" s="5"/>
      <c r="B727" s="5"/>
    </row>
    <row r="728" ht="15.75" customHeight="1">
      <c r="A728" s="5"/>
      <c r="B728" s="5"/>
    </row>
    <row r="729" ht="15.75" customHeight="1">
      <c r="A729" s="5"/>
      <c r="B729" s="5"/>
    </row>
    <row r="730" ht="15.75" customHeight="1">
      <c r="A730" s="5"/>
      <c r="B730" s="5"/>
    </row>
    <row r="731" ht="15.75" customHeight="1">
      <c r="A731" s="5"/>
      <c r="B731" s="5"/>
    </row>
    <row r="732" ht="15.75" customHeight="1">
      <c r="A732" s="5"/>
      <c r="B732" s="5"/>
    </row>
    <row r="733" ht="15.75" customHeight="1">
      <c r="A733" s="5"/>
      <c r="B733" s="5"/>
    </row>
    <row r="734" ht="15.75" customHeight="1">
      <c r="A734" s="5"/>
      <c r="B734" s="5"/>
    </row>
    <row r="735" ht="15.75" customHeight="1">
      <c r="A735" s="5"/>
      <c r="B735" s="5"/>
    </row>
    <row r="736" ht="15.75" customHeight="1">
      <c r="A736" s="5"/>
      <c r="B736" s="5"/>
    </row>
    <row r="737" ht="15.75" customHeight="1">
      <c r="A737" s="5"/>
      <c r="B737" s="5"/>
    </row>
    <row r="738" ht="15.75" customHeight="1">
      <c r="A738" s="5"/>
      <c r="B738" s="5"/>
    </row>
    <row r="739" ht="15.75" customHeight="1">
      <c r="A739" s="5"/>
      <c r="B739" s="5"/>
    </row>
    <row r="740" ht="15.75" customHeight="1">
      <c r="A740" s="5"/>
      <c r="B740" s="5"/>
    </row>
    <row r="741" ht="15.75" customHeight="1">
      <c r="A741" s="5"/>
      <c r="B741" s="5"/>
    </row>
    <row r="742" ht="15.75" customHeight="1">
      <c r="A742" s="5"/>
      <c r="B742" s="5"/>
    </row>
    <row r="743" ht="15.75" customHeight="1">
      <c r="A743" s="5"/>
      <c r="B743" s="5"/>
    </row>
    <row r="744" ht="15.75" customHeight="1">
      <c r="A744" s="5"/>
      <c r="B744" s="5"/>
    </row>
    <row r="745" ht="15.75" customHeight="1">
      <c r="A745" s="5"/>
      <c r="B745" s="5"/>
    </row>
    <row r="746" ht="15.75" customHeight="1">
      <c r="A746" s="5"/>
      <c r="B746" s="5"/>
    </row>
    <row r="747" ht="15.75" customHeight="1">
      <c r="A747" s="5"/>
      <c r="B747" s="5"/>
    </row>
    <row r="748" ht="15.75" customHeight="1">
      <c r="A748" s="5"/>
      <c r="B748" s="5"/>
    </row>
    <row r="749" ht="15.75" customHeight="1">
      <c r="A749" s="5"/>
      <c r="B749" s="5"/>
    </row>
    <row r="750" ht="15.75" customHeight="1">
      <c r="A750" s="5"/>
      <c r="B750" s="5"/>
    </row>
    <row r="751" ht="15.75" customHeight="1">
      <c r="A751" s="5"/>
      <c r="B751" s="5"/>
    </row>
    <row r="752" ht="15.75" customHeight="1">
      <c r="A752" s="5"/>
      <c r="B752" s="5"/>
    </row>
    <row r="753" ht="15.75" customHeight="1">
      <c r="A753" s="5"/>
      <c r="B753" s="5"/>
    </row>
    <row r="754" ht="15.75" customHeight="1">
      <c r="A754" s="5"/>
      <c r="B754" s="5"/>
    </row>
    <row r="755" ht="15.75" customHeight="1">
      <c r="A755" s="5"/>
      <c r="B755" s="5"/>
    </row>
    <row r="756" ht="15.75" customHeight="1">
      <c r="A756" s="5"/>
      <c r="B756" s="5"/>
    </row>
    <row r="757" ht="15.75" customHeight="1">
      <c r="A757" s="5"/>
      <c r="B757" s="5"/>
    </row>
    <row r="758" ht="15.75" customHeight="1">
      <c r="A758" s="5"/>
      <c r="B758" s="5"/>
    </row>
    <row r="759" ht="15.75" customHeight="1">
      <c r="A759" s="5"/>
      <c r="B759" s="5"/>
    </row>
    <row r="760" ht="15.75" customHeight="1">
      <c r="A760" s="5"/>
      <c r="B760" s="5"/>
    </row>
    <row r="761" ht="15.75" customHeight="1">
      <c r="A761" s="5"/>
      <c r="B761" s="5"/>
    </row>
    <row r="762" ht="15.75" customHeight="1">
      <c r="A762" s="5"/>
      <c r="B762" s="5"/>
    </row>
    <row r="763" ht="15.75" customHeight="1">
      <c r="A763" s="5"/>
      <c r="B763" s="5"/>
    </row>
    <row r="764" ht="15.75" customHeight="1">
      <c r="A764" s="5"/>
      <c r="B764" s="5"/>
    </row>
    <row r="765" ht="15.75" customHeight="1">
      <c r="A765" s="5"/>
      <c r="B765" s="5"/>
    </row>
    <row r="766" ht="15.75" customHeight="1">
      <c r="A766" s="5"/>
      <c r="B766" s="5"/>
    </row>
    <row r="767" ht="15.75" customHeight="1">
      <c r="A767" s="5"/>
      <c r="B767" s="5"/>
    </row>
    <row r="768" ht="15.75" customHeight="1">
      <c r="A768" s="5"/>
      <c r="B768" s="5"/>
    </row>
    <row r="769" ht="15.75" customHeight="1">
      <c r="A769" s="5"/>
      <c r="B769" s="5"/>
    </row>
    <row r="770" ht="15.75" customHeight="1">
      <c r="A770" s="5"/>
      <c r="B770" s="5"/>
    </row>
    <row r="771" ht="15.75" customHeight="1">
      <c r="A771" s="5"/>
      <c r="B771" s="5"/>
    </row>
    <row r="772" ht="15.75" customHeight="1">
      <c r="A772" s="5"/>
      <c r="B772" s="5"/>
    </row>
    <row r="773" ht="15.75" customHeight="1">
      <c r="A773" s="5"/>
      <c r="B773" s="5"/>
    </row>
    <row r="774" ht="15.75" customHeight="1">
      <c r="A774" s="5"/>
      <c r="B774" s="5"/>
    </row>
    <row r="775" ht="15.75" customHeight="1">
      <c r="A775" s="5"/>
      <c r="B775" s="5"/>
    </row>
    <row r="776" ht="15.75" customHeight="1">
      <c r="A776" s="5"/>
      <c r="B776" s="5"/>
    </row>
    <row r="777" ht="15.75" customHeight="1">
      <c r="A777" s="5"/>
      <c r="B777" s="5"/>
    </row>
    <row r="778" ht="15.75" customHeight="1">
      <c r="A778" s="5"/>
      <c r="B778" s="5"/>
    </row>
    <row r="779" ht="15.75" customHeight="1">
      <c r="A779" s="5"/>
      <c r="B779" s="5"/>
    </row>
    <row r="780" ht="15.75" customHeight="1">
      <c r="A780" s="5"/>
      <c r="B780" s="5"/>
    </row>
    <row r="781" ht="15.75" customHeight="1">
      <c r="A781" s="5"/>
      <c r="B781" s="5"/>
    </row>
    <row r="782" ht="15.75" customHeight="1">
      <c r="A782" s="5"/>
      <c r="B782" s="5"/>
    </row>
    <row r="783" ht="15.75" customHeight="1">
      <c r="A783" s="5"/>
      <c r="B783" s="5"/>
    </row>
    <row r="784" ht="15.75" customHeight="1">
      <c r="A784" s="5"/>
      <c r="B784" s="5"/>
    </row>
    <row r="785" ht="15.75" customHeight="1">
      <c r="A785" s="5"/>
      <c r="B785" s="5"/>
    </row>
    <row r="786" ht="15.75" customHeight="1">
      <c r="A786" s="5"/>
      <c r="B786" s="5"/>
    </row>
    <row r="787" ht="15.75" customHeight="1">
      <c r="A787" s="5"/>
      <c r="B787" s="5"/>
    </row>
    <row r="788" ht="15.75" customHeight="1">
      <c r="A788" s="5"/>
      <c r="B788" s="5"/>
    </row>
    <row r="789" ht="15.75" customHeight="1">
      <c r="A789" s="5"/>
      <c r="B789" s="5"/>
    </row>
    <row r="790" ht="15.75" customHeight="1">
      <c r="A790" s="5"/>
      <c r="B790" s="5"/>
    </row>
    <row r="791" ht="15.75" customHeight="1">
      <c r="A791" s="5"/>
      <c r="B791" s="5"/>
    </row>
    <row r="792" ht="15.75" customHeight="1">
      <c r="A792" s="5"/>
      <c r="B792" s="5"/>
    </row>
    <row r="793" ht="15.75" customHeight="1">
      <c r="A793" s="5"/>
      <c r="B793" s="5"/>
    </row>
    <row r="794" ht="15.75" customHeight="1">
      <c r="A794" s="5"/>
      <c r="B794" s="5"/>
    </row>
    <row r="795" ht="15.75" customHeight="1">
      <c r="A795" s="5"/>
      <c r="B795" s="5"/>
    </row>
    <row r="796" ht="15.75" customHeight="1">
      <c r="A796" s="5"/>
      <c r="B796" s="5"/>
    </row>
    <row r="797" ht="15.75" customHeight="1">
      <c r="A797" s="5"/>
      <c r="B797" s="5"/>
    </row>
    <row r="798" ht="15.75" customHeight="1">
      <c r="A798" s="5"/>
      <c r="B798" s="5"/>
    </row>
    <row r="799" ht="15.75" customHeight="1">
      <c r="A799" s="5"/>
      <c r="B799" s="5"/>
    </row>
    <row r="800" ht="15.75" customHeight="1">
      <c r="A800" s="5"/>
      <c r="B800" s="5"/>
    </row>
    <row r="801" ht="15.75" customHeight="1">
      <c r="A801" s="5"/>
      <c r="B801" s="5"/>
    </row>
    <row r="802" ht="15.75" customHeight="1">
      <c r="A802" s="5"/>
      <c r="B802" s="5"/>
    </row>
    <row r="803" ht="15.75" customHeight="1">
      <c r="A803" s="5"/>
      <c r="B803" s="5"/>
    </row>
    <row r="804" ht="15.75" customHeight="1">
      <c r="A804" s="5"/>
      <c r="B804" s="5"/>
    </row>
    <row r="805" ht="15.75" customHeight="1">
      <c r="A805" s="5"/>
      <c r="B805" s="5"/>
    </row>
    <row r="806" ht="15.75" customHeight="1">
      <c r="A806" s="5"/>
      <c r="B806" s="5"/>
    </row>
    <row r="807" ht="15.75" customHeight="1">
      <c r="A807" s="5"/>
      <c r="B807" s="5"/>
    </row>
    <row r="808" ht="15.75" customHeight="1">
      <c r="A808" s="5"/>
      <c r="B808" s="5"/>
    </row>
    <row r="809" ht="15.75" customHeight="1">
      <c r="A809" s="5"/>
      <c r="B809" s="5"/>
    </row>
    <row r="810" ht="15.75" customHeight="1">
      <c r="A810" s="5"/>
      <c r="B810" s="5"/>
    </row>
    <row r="811" ht="15.75" customHeight="1">
      <c r="A811" s="5"/>
      <c r="B811" s="5"/>
    </row>
    <row r="812" ht="15.75" customHeight="1">
      <c r="A812" s="5"/>
      <c r="B812" s="5"/>
    </row>
    <row r="813" ht="15.75" customHeight="1">
      <c r="A813" s="5"/>
      <c r="B813" s="5"/>
    </row>
    <row r="814" ht="15.75" customHeight="1">
      <c r="A814" s="5"/>
      <c r="B814" s="5"/>
    </row>
    <row r="815" ht="15.75" customHeight="1">
      <c r="A815" s="5"/>
      <c r="B815" s="5"/>
    </row>
    <row r="816" ht="15.75" customHeight="1">
      <c r="A816" s="5"/>
      <c r="B816" s="5"/>
    </row>
    <row r="817" ht="15.75" customHeight="1">
      <c r="A817" s="5"/>
      <c r="B817" s="5"/>
    </row>
    <row r="818" ht="15.75" customHeight="1">
      <c r="A818" s="5"/>
      <c r="B818" s="5"/>
    </row>
    <row r="819" ht="15.75" customHeight="1">
      <c r="A819" s="5"/>
      <c r="B819" s="5"/>
    </row>
    <row r="820" ht="15.75" customHeight="1">
      <c r="A820" s="5"/>
      <c r="B820" s="5"/>
    </row>
    <row r="821" ht="15.75" customHeight="1">
      <c r="A821" s="5"/>
      <c r="B821" s="5"/>
    </row>
    <row r="822" ht="15.75" customHeight="1">
      <c r="A822" s="5"/>
      <c r="B822" s="5"/>
    </row>
    <row r="823" ht="15.75" customHeight="1">
      <c r="A823" s="5"/>
      <c r="B823" s="5"/>
    </row>
    <row r="824" ht="15.75" customHeight="1">
      <c r="A824" s="5"/>
      <c r="B824" s="5"/>
    </row>
    <row r="825" ht="15.75" customHeight="1">
      <c r="A825" s="5"/>
      <c r="B825" s="5"/>
    </row>
    <row r="826" ht="15.75" customHeight="1">
      <c r="A826" s="5"/>
      <c r="B826" s="5"/>
    </row>
    <row r="827" ht="15.75" customHeight="1">
      <c r="A827" s="5"/>
      <c r="B827" s="5"/>
    </row>
    <row r="828" ht="15.75" customHeight="1">
      <c r="A828" s="5"/>
      <c r="B828" s="5"/>
    </row>
    <row r="829" ht="15.75" customHeight="1">
      <c r="A829" s="5"/>
      <c r="B829" s="5"/>
    </row>
    <row r="830" ht="15.75" customHeight="1">
      <c r="A830" s="5"/>
      <c r="B830" s="5"/>
    </row>
    <row r="831" ht="15.75" customHeight="1">
      <c r="A831" s="5"/>
      <c r="B831" s="5"/>
    </row>
    <row r="832" ht="15.75" customHeight="1">
      <c r="A832" s="5"/>
      <c r="B832" s="5"/>
    </row>
    <row r="833" ht="15.75" customHeight="1">
      <c r="A833" s="5"/>
      <c r="B833" s="5"/>
    </row>
    <row r="834" ht="15.75" customHeight="1">
      <c r="A834" s="5"/>
      <c r="B834" s="5"/>
    </row>
    <row r="835" ht="15.75" customHeight="1">
      <c r="A835" s="5"/>
      <c r="B835" s="5"/>
    </row>
    <row r="836" ht="15.75" customHeight="1">
      <c r="A836" s="5"/>
      <c r="B836" s="5"/>
    </row>
    <row r="837" ht="15.75" customHeight="1">
      <c r="A837" s="5"/>
      <c r="B837" s="5"/>
    </row>
    <row r="838" ht="15.75" customHeight="1">
      <c r="A838" s="5"/>
      <c r="B838" s="5"/>
    </row>
    <row r="839" ht="15.75" customHeight="1">
      <c r="A839" s="5"/>
      <c r="B839" s="5"/>
    </row>
    <row r="840" ht="15.75" customHeight="1">
      <c r="A840" s="5"/>
      <c r="B840" s="5"/>
    </row>
    <row r="841" ht="15.75" customHeight="1">
      <c r="A841" s="5"/>
      <c r="B841" s="5"/>
    </row>
    <row r="842" ht="15.75" customHeight="1">
      <c r="A842" s="5"/>
      <c r="B842" s="5"/>
    </row>
    <row r="843" ht="15.75" customHeight="1">
      <c r="A843" s="5"/>
      <c r="B843" s="5"/>
    </row>
    <row r="844" ht="15.75" customHeight="1">
      <c r="A844" s="5"/>
      <c r="B844" s="5"/>
    </row>
    <row r="845" ht="15.75" customHeight="1">
      <c r="A845" s="5"/>
      <c r="B845" s="5"/>
    </row>
    <row r="846" ht="15.75" customHeight="1">
      <c r="A846" s="5"/>
      <c r="B846" s="5"/>
    </row>
    <row r="847" ht="15.75" customHeight="1">
      <c r="A847" s="5"/>
      <c r="B847" s="5"/>
    </row>
    <row r="848" ht="15.75" customHeight="1">
      <c r="A848" s="5"/>
      <c r="B848" s="5"/>
    </row>
    <row r="849" ht="15.75" customHeight="1">
      <c r="A849" s="5"/>
      <c r="B849" s="5"/>
    </row>
    <row r="850" ht="15.75" customHeight="1">
      <c r="A850" s="5"/>
      <c r="B850" s="5"/>
    </row>
    <row r="851" ht="15.75" customHeight="1">
      <c r="A851" s="5"/>
      <c r="B851" s="5"/>
    </row>
    <row r="852" ht="15.75" customHeight="1">
      <c r="A852" s="5"/>
      <c r="B852" s="5"/>
    </row>
    <row r="853" ht="15.75" customHeight="1">
      <c r="A853" s="5"/>
      <c r="B853" s="5"/>
    </row>
    <row r="854" ht="15.75" customHeight="1">
      <c r="A854" s="5"/>
      <c r="B854" s="5"/>
    </row>
    <row r="855" ht="15.75" customHeight="1">
      <c r="A855" s="5"/>
      <c r="B855" s="5"/>
    </row>
    <row r="856" ht="15.75" customHeight="1">
      <c r="A856" s="5"/>
      <c r="B856" s="5"/>
    </row>
    <row r="857" ht="15.75" customHeight="1">
      <c r="A857" s="5"/>
      <c r="B857" s="5"/>
    </row>
    <row r="858" ht="15.75" customHeight="1">
      <c r="A858" s="5"/>
      <c r="B858" s="5"/>
    </row>
    <row r="859" ht="15.75" customHeight="1">
      <c r="A859" s="5"/>
      <c r="B859" s="5"/>
    </row>
    <row r="860" ht="15.75" customHeight="1">
      <c r="A860" s="5"/>
      <c r="B860" s="5"/>
    </row>
    <row r="861" ht="15.75" customHeight="1">
      <c r="A861" s="5"/>
      <c r="B861" s="5"/>
    </row>
    <row r="862" ht="15.75" customHeight="1">
      <c r="A862" s="5"/>
      <c r="B862" s="5"/>
    </row>
    <row r="863" ht="15.75" customHeight="1">
      <c r="A863" s="5"/>
      <c r="B863" s="5"/>
    </row>
    <row r="864" ht="15.75" customHeight="1">
      <c r="A864" s="5"/>
      <c r="B864" s="5"/>
    </row>
    <row r="865" ht="15.75" customHeight="1">
      <c r="A865" s="5"/>
      <c r="B865" s="5"/>
    </row>
    <row r="866" ht="15.75" customHeight="1">
      <c r="A866" s="5"/>
      <c r="B866" s="5"/>
    </row>
    <row r="867" ht="15.75" customHeight="1">
      <c r="A867" s="5"/>
      <c r="B867" s="5"/>
    </row>
    <row r="868" ht="15.75" customHeight="1">
      <c r="A868" s="5"/>
      <c r="B868" s="5"/>
    </row>
    <row r="869" ht="15.75" customHeight="1">
      <c r="A869" s="5"/>
      <c r="B869" s="5"/>
    </row>
    <row r="870" ht="15.75" customHeight="1">
      <c r="A870" s="5"/>
      <c r="B870" s="5"/>
    </row>
    <row r="871" ht="15.75" customHeight="1">
      <c r="A871" s="5"/>
      <c r="B871" s="5"/>
    </row>
    <row r="872" ht="15.75" customHeight="1">
      <c r="A872" s="5"/>
      <c r="B872" s="5"/>
    </row>
    <row r="873" ht="15.75" customHeight="1">
      <c r="A873" s="5"/>
      <c r="B873" s="5"/>
    </row>
    <row r="874" ht="15.75" customHeight="1">
      <c r="A874" s="5"/>
      <c r="B874" s="5"/>
    </row>
    <row r="875" ht="15.75" customHeight="1">
      <c r="A875" s="5"/>
      <c r="B875" s="5"/>
    </row>
    <row r="876" ht="15.75" customHeight="1">
      <c r="A876" s="5"/>
      <c r="B876" s="5"/>
    </row>
    <row r="877" ht="15.75" customHeight="1">
      <c r="A877" s="5"/>
      <c r="B877" s="5"/>
    </row>
    <row r="878" ht="15.75" customHeight="1">
      <c r="A878" s="5"/>
      <c r="B878" s="5"/>
    </row>
    <row r="879" ht="15.75" customHeight="1">
      <c r="A879" s="5"/>
      <c r="B879" s="5"/>
    </row>
    <row r="880" ht="15.75" customHeight="1">
      <c r="A880" s="5"/>
      <c r="B880" s="5"/>
    </row>
    <row r="881" ht="15.75" customHeight="1">
      <c r="A881" s="5"/>
      <c r="B881" s="5"/>
    </row>
    <row r="882" ht="15.75" customHeight="1">
      <c r="A882" s="5"/>
      <c r="B882" s="5"/>
    </row>
    <row r="883" ht="15.75" customHeight="1">
      <c r="A883" s="5"/>
      <c r="B883" s="5"/>
    </row>
    <row r="884" ht="15.75" customHeight="1">
      <c r="A884" s="5"/>
      <c r="B884" s="5"/>
    </row>
    <row r="885" ht="15.75" customHeight="1">
      <c r="A885" s="5"/>
      <c r="B885" s="5"/>
    </row>
    <row r="886" ht="15.75" customHeight="1">
      <c r="A886" s="5"/>
      <c r="B886" s="5"/>
    </row>
    <row r="887" ht="15.75" customHeight="1">
      <c r="A887" s="5"/>
      <c r="B887" s="5"/>
    </row>
    <row r="888" ht="15.75" customHeight="1">
      <c r="A888" s="5"/>
      <c r="B888" s="5"/>
    </row>
    <row r="889" ht="15.75" customHeight="1">
      <c r="A889" s="5"/>
      <c r="B889" s="5"/>
    </row>
    <row r="890" ht="15.75" customHeight="1">
      <c r="A890" s="5"/>
      <c r="B890" s="5"/>
    </row>
    <row r="891" ht="15.75" customHeight="1">
      <c r="A891" s="5"/>
      <c r="B891" s="5"/>
    </row>
    <row r="892" ht="15.75" customHeight="1">
      <c r="A892" s="5"/>
      <c r="B892" s="5"/>
    </row>
    <row r="893" ht="15.75" customHeight="1">
      <c r="A893" s="5"/>
      <c r="B893" s="5"/>
    </row>
    <row r="894" ht="15.75" customHeight="1">
      <c r="A894" s="5"/>
      <c r="B894" s="5"/>
    </row>
    <row r="895" ht="15.75" customHeight="1">
      <c r="A895" s="5"/>
      <c r="B895" s="5"/>
    </row>
    <row r="896" ht="15.75" customHeight="1">
      <c r="A896" s="5"/>
      <c r="B896" s="5"/>
    </row>
    <row r="897" ht="15.75" customHeight="1">
      <c r="A897" s="5"/>
      <c r="B897" s="5"/>
    </row>
    <row r="898" ht="15.75" customHeight="1">
      <c r="A898" s="5"/>
      <c r="B898" s="5"/>
    </row>
    <row r="899" ht="15.75" customHeight="1">
      <c r="A899" s="5"/>
      <c r="B899" s="5"/>
    </row>
    <row r="900" ht="15.75" customHeight="1">
      <c r="A900" s="5"/>
      <c r="B900" s="5"/>
    </row>
    <row r="901" ht="15.75" customHeight="1">
      <c r="A901" s="5"/>
      <c r="B901" s="5"/>
    </row>
    <row r="902" ht="15.75" customHeight="1">
      <c r="A902" s="5"/>
      <c r="B902" s="5"/>
    </row>
    <row r="903" ht="15.75" customHeight="1">
      <c r="A903" s="5"/>
      <c r="B903" s="5"/>
    </row>
    <row r="904" ht="15.75" customHeight="1">
      <c r="A904" s="5"/>
      <c r="B904" s="5"/>
    </row>
    <row r="905" ht="15.75" customHeight="1">
      <c r="A905" s="5"/>
      <c r="B905" s="5"/>
    </row>
    <row r="906" ht="15.75" customHeight="1">
      <c r="A906" s="5"/>
      <c r="B906" s="5"/>
    </row>
    <row r="907" ht="15.75" customHeight="1">
      <c r="A907" s="5"/>
      <c r="B907" s="5"/>
    </row>
    <row r="908" ht="15.75" customHeight="1">
      <c r="A908" s="5"/>
      <c r="B908" s="5"/>
    </row>
    <row r="909" ht="15.75" customHeight="1">
      <c r="A909" s="5"/>
      <c r="B909" s="5"/>
    </row>
    <row r="910" ht="15.75" customHeight="1">
      <c r="A910" s="5"/>
      <c r="B910" s="5"/>
    </row>
    <row r="911" ht="15.75" customHeight="1">
      <c r="A911" s="5"/>
      <c r="B911" s="5"/>
    </row>
    <row r="912" ht="15.75" customHeight="1">
      <c r="A912" s="5"/>
      <c r="B912" s="5"/>
    </row>
    <row r="913" ht="15.75" customHeight="1">
      <c r="A913" s="5"/>
      <c r="B913" s="5"/>
    </row>
    <row r="914" ht="15.75" customHeight="1">
      <c r="A914" s="5"/>
      <c r="B914" s="5"/>
    </row>
    <row r="915" ht="15.75" customHeight="1">
      <c r="A915" s="5"/>
      <c r="B915" s="5"/>
    </row>
    <row r="916" ht="15.75" customHeight="1">
      <c r="A916" s="5"/>
      <c r="B916" s="5"/>
    </row>
    <row r="917" ht="15.75" customHeight="1">
      <c r="A917" s="5"/>
      <c r="B917" s="5"/>
    </row>
    <row r="918" ht="15.75" customHeight="1">
      <c r="A918" s="5"/>
      <c r="B918" s="5"/>
    </row>
    <row r="919" ht="15.75" customHeight="1">
      <c r="A919" s="5"/>
      <c r="B919" s="5"/>
    </row>
    <row r="920" ht="15.75" customHeight="1">
      <c r="A920" s="5"/>
      <c r="B920" s="5"/>
    </row>
    <row r="921" ht="15.75" customHeight="1">
      <c r="A921" s="5"/>
      <c r="B921" s="5"/>
    </row>
    <row r="922" ht="15.75" customHeight="1">
      <c r="A922" s="5"/>
      <c r="B922" s="5"/>
    </row>
    <row r="923" ht="15.75" customHeight="1">
      <c r="A923" s="5"/>
      <c r="B923" s="5"/>
    </row>
    <row r="924" ht="15.75" customHeight="1">
      <c r="A924" s="5"/>
      <c r="B924" s="5"/>
    </row>
    <row r="925" ht="15.75" customHeight="1">
      <c r="A925" s="5"/>
      <c r="B925" s="5"/>
    </row>
    <row r="926" ht="15.75" customHeight="1">
      <c r="A926" s="5"/>
      <c r="B926" s="5"/>
    </row>
    <row r="927" ht="15.75" customHeight="1">
      <c r="A927" s="5"/>
      <c r="B927" s="5"/>
    </row>
    <row r="928" ht="15.75" customHeight="1">
      <c r="A928" s="5"/>
      <c r="B928" s="5"/>
    </row>
    <row r="929" ht="15.75" customHeight="1">
      <c r="A929" s="5"/>
      <c r="B929" s="5"/>
    </row>
    <row r="930" ht="15.75" customHeight="1">
      <c r="A930" s="5"/>
      <c r="B930" s="5"/>
    </row>
    <row r="931" ht="15.75" customHeight="1">
      <c r="A931" s="5"/>
      <c r="B931" s="5"/>
    </row>
    <row r="932" ht="15.75" customHeight="1">
      <c r="A932" s="5"/>
      <c r="B932" s="5"/>
    </row>
    <row r="933" ht="15.75" customHeight="1">
      <c r="A933" s="5"/>
      <c r="B933" s="5"/>
    </row>
    <row r="934" ht="15.75" customHeight="1">
      <c r="A934" s="5"/>
      <c r="B934" s="5"/>
    </row>
    <row r="935" ht="15.75" customHeight="1">
      <c r="A935" s="5"/>
      <c r="B935" s="5"/>
    </row>
    <row r="936" ht="15.75" customHeight="1">
      <c r="A936" s="5"/>
      <c r="B936" s="5"/>
    </row>
    <row r="937" ht="15.75" customHeight="1">
      <c r="A937" s="5"/>
      <c r="B937" s="5"/>
    </row>
    <row r="938" ht="15.75" customHeight="1">
      <c r="A938" s="5"/>
      <c r="B938" s="5"/>
    </row>
    <row r="939" ht="15.75" customHeight="1">
      <c r="A939" s="5"/>
      <c r="B939" s="5"/>
    </row>
    <row r="940" ht="15.75" customHeight="1">
      <c r="A940" s="5"/>
      <c r="B940" s="5"/>
    </row>
    <row r="941" ht="15.75" customHeight="1">
      <c r="A941" s="5"/>
      <c r="B941" s="5"/>
    </row>
    <row r="942" ht="15.75" customHeight="1">
      <c r="A942" s="5"/>
      <c r="B942" s="5"/>
    </row>
    <row r="943" ht="15.75" customHeight="1">
      <c r="A943" s="5"/>
      <c r="B943" s="5"/>
    </row>
    <row r="944" ht="15.75" customHeight="1">
      <c r="A944" s="5"/>
      <c r="B944" s="5"/>
    </row>
    <row r="945" ht="15.75" customHeight="1">
      <c r="A945" s="5"/>
      <c r="B945" s="5"/>
    </row>
    <row r="946" ht="15.75" customHeight="1">
      <c r="A946" s="5"/>
      <c r="B946" s="5"/>
    </row>
    <row r="947" ht="15.75" customHeight="1">
      <c r="A947" s="5"/>
      <c r="B947" s="5"/>
    </row>
    <row r="948" ht="15.75" customHeight="1">
      <c r="A948" s="5"/>
      <c r="B948" s="5"/>
    </row>
    <row r="949" ht="15.75" customHeight="1">
      <c r="A949" s="5"/>
      <c r="B949" s="5"/>
    </row>
    <row r="950" ht="15.75" customHeight="1">
      <c r="A950" s="5"/>
      <c r="B950" s="5"/>
    </row>
    <row r="951" ht="15.75" customHeight="1">
      <c r="A951" s="5"/>
      <c r="B951" s="5"/>
    </row>
    <row r="952" ht="15.75" customHeight="1">
      <c r="A952" s="5"/>
      <c r="B952" s="5"/>
    </row>
    <row r="953" ht="15.75" customHeight="1">
      <c r="A953" s="5"/>
      <c r="B953" s="5"/>
    </row>
    <row r="954" ht="15.75" customHeight="1">
      <c r="A954" s="5"/>
      <c r="B954" s="5"/>
    </row>
    <row r="955" ht="15.75" customHeight="1">
      <c r="A955" s="5"/>
      <c r="B955" s="5"/>
    </row>
    <row r="956" ht="15.75" customHeight="1">
      <c r="A956" s="5"/>
      <c r="B956" s="5"/>
    </row>
    <row r="957" ht="15.75" customHeight="1">
      <c r="A957" s="5"/>
      <c r="B957" s="5"/>
    </row>
    <row r="958" ht="15.75" customHeight="1">
      <c r="A958" s="5"/>
      <c r="B958" s="5"/>
    </row>
    <row r="959" ht="15.75" customHeight="1">
      <c r="A959" s="5"/>
      <c r="B959" s="5"/>
    </row>
    <row r="960" ht="15.75" customHeight="1">
      <c r="A960" s="5"/>
      <c r="B960" s="5"/>
    </row>
    <row r="961" ht="15.75" customHeight="1">
      <c r="A961" s="5"/>
      <c r="B961" s="5"/>
    </row>
    <row r="962" ht="15.75" customHeight="1">
      <c r="A962" s="5"/>
      <c r="B962" s="5"/>
    </row>
    <row r="963" ht="15.75" customHeight="1">
      <c r="A963" s="5"/>
      <c r="B963" s="5"/>
    </row>
    <row r="964" ht="15.75" customHeight="1">
      <c r="A964" s="5"/>
      <c r="B964" s="5"/>
    </row>
    <row r="965" ht="15.75" customHeight="1">
      <c r="A965" s="5"/>
      <c r="B965" s="5"/>
    </row>
    <row r="966" ht="15.75" customHeight="1">
      <c r="A966" s="5"/>
      <c r="B966" s="5"/>
    </row>
    <row r="967" ht="15.75" customHeight="1">
      <c r="A967" s="5"/>
      <c r="B967" s="5"/>
    </row>
    <row r="968" ht="15.75" customHeight="1">
      <c r="A968" s="5"/>
      <c r="B968" s="5"/>
    </row>
    <row r="969" ht="15.75" customHeight="1">
      <c r="A969" s="5"/>
      <c r="B969" s="5"/>
    </row>
    <row r="970" ht="15.75" customHeight="1">
      <c r="A970" s="5"/>
      <c r="B970" s="5"/>
    </row>
    <row r="971" ht="15.75" customHeight="1">
      <c r="A971" s="5"/>
      <c r="B971" s="5"/>
    </row>
    <row r="972" ht="15.75" customHeight="1">
      <c r="A972" s="5"/>
      <c r="B972" s="5"/>
    </row>
    <row r="973" ht="15.75" customHeight="1">
      <c r="A973" s="5"/>
      <c r="B973" s="5"/>
    </row>
    <row r="974" ht="15.75" customHeight="1">
      <c r="A974" s="5"/>
      <c r="B974" s="5"/>
    </row>
    <row r="975" ht="15.75" customHeight="1">
      <c r="A975" s="5"/>
      <c r="B975" s="5"/>
    </row>
    <row r="976" ht="15.75" customHeight="1">
      <c r="A976" s="5"/>
      <c r="B976" s="5"/>
    </row>
    <row r="977" ht="15.75" customHeight="1">
      <c r="A977" s="5"/>
      <c r="B977" s="5"/>
    </row>
    <row r="978" ht="15.75" customHeight="1">
      <c r="A978" s="5"/>
      <c r="B978" s="5"/>
    </row>
    <row r="979" ht="15.75" customHeight="1">
      <c r="A979" s="5"/>
      <c r="B979" s="5"/>
    </row>
    <row r="980" ht="15.75" customHeight="1">
      <c r="A980" s="5"/>
      <c r="B980" s="5"/>
    </row>
    <row r="981" ht="15.75" customHeight="1">
      <c r="A981" s="5"/>
      <c r="B981" s="5"/>
    </row>
    <row r="982" ht="15.75" customHeight="1">
      <c r="A982" s="5"/>
      <c r="B982" s="5"/>
    </row>
    <row r="983" ht="15.75" customHeight="1">
      <c r="A983" s="5"/>
      <c r="B983" s="5"/>
    </row>
    <row r="984" ht="15.75" customHeight="1">
      <c r="A984" s="5"/>
      <c r="B984" s="5"/>
    </row>
    <row r="985" ht="15.75" customHeight="1">
      <c r="A985" s="5"/>
      <c r="B985" s="5"/>
    </row>
    <row r="986" ht="15.75" customHeight="1">
      <c r="A986" s="5"/>
      <c r="B986" s="5"/>
    </row>
    <row r="987" ht="15.75" customHeight="1">
      <c r="A987" s="5"/>
      <c r="B987" s="5"/>
    </row>
    <row r="988" ht="15.75" customHeight="1">
      <c r="A988" s="5"/>
      <c r="B988" s="5"/>
    </row>
    <row r="989" ht="15.75" customHeight="1">
      <c r="A989" s="5"/>
      <c r="B989" s="5"/>
    </row>
    <row r="990" ht="15.75" customHeight="1">
      <c r="A990" s="5"/>
      <c r="B990" s="5"/>
    </row>
    <row r="991" ht="15.75" customHeight="1">
      <c r="A991" s="5"/>
      <c r="B991" s="5"/>
    </row>
    <row r="992" ht="15.75" customHeight="1">
      <c r="A992" s="5"/>
      <c r="B992" s="5"/>
    </row>
    <row r="993" ht="15.75" customHeight="1">
      <c r="A993" s="5"/>
      <c r="B993" s="5"/>
    </row>
    <row r="994" ht="15.75" customHeight="1">
      <c r="A994" s="5"/>
      <c r="B994" s="5"/>
    </row>
    <row r="995" ht="15.75" customHeight="1">
      <c r="A995" s="5"/>
      <c r="B995" s="5"/>
    </row>
    <row r="996" ht="15.75" customHeight="1">
      <c r="A996" s="5"/>
      <c r="B996" s="5"/>
    </row>
    <row r="997" ht="15.75" customHeight="1">
      <c r="A997" s="5"/>
      <c r="B997" s="5"/>
    </row>
    <row r="998" ht="15.75" customHeight="1">
      <c r="A998" s="5"/>
      <c r="B998" s="5"/>
    </row>
    <row r="999" ht="15.75" customHeight="1">
      <c r="A999" s="5"/>
      <c r="B999" s="5"/>
    </row>
    <row r="1000" ht="15.75" customHeight="1">
      <c r="A1000" s="5"/>
      <c r="B1000" s="5"/>
    </row>
  </sheetData>
  <mergeCells count="6">
    <mergeCell ref="A1:B1"/>
    <mergeCell ref="A2:B2"/>
    <mergeCell ref="A4:B4"/>
    <mergeCell ref="A14:B14"/>
    <mergeCell ref="A21:B21"/>
    <mergeCell ref="A45:B45"/>
  </mergeCells>
  <printOptions/>
  <pageMargins bottom="1.0" footer="0.0" header="0.0" left="0.75" right="0.75" top="1.0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F8F00"/>
    <pageSetUpPr/>
  </sheetPr>
  <sheetViews>
    <sheetView showGridLines="0" workbookViewId="0">
      <pane ySplit="11.0" topLeftCell="A12" activePane="bottomLeft" state="frozen"/>
      <selection activeCell="B13" sqref="B13" pane="bottomLeft"/>
    </sheetView>
  </sheetViews>
  <sheetFormatPr customHeight="1" defaultColWidth="14.43" defaultRowHeight="15.0"/>
  <cols>
    <col customWidth="1" min="1" max="1" width="16.0"/>
    <col customWidth="1" min="2" max="2" width="34.0"/>
    <col customWidth="1" min="3" max="4" width="10.0"/>
    <col customWidth="1" min="5" max="5" width="12.0"/>
    <col customWidth="1" min="6" max="8" width="9.0"/>
    <col customWidth="1" min="9" max="11" width="13.0"/>
    <col customWidth="1" min="12" max="12" width="20.0"/>
    <col customWidth="1" min="13" max="13" width="22.0"/>
    <col customWidth="1" min="14" max="14" width="16.0"/>
    <col customWidth="1" min="15" max="15" width="11.0"/>
    <col customWidth="1" min="16" max="26" width="8.71"/>
  </cols>
  <sheetData>
    <row r="1" ht="25.5" customHeight="1">
      <c r="A1" s="1" t="s">
        <v>2596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2"/>
    </row>
    <row r="2" ht="16.5" customHeight="1">
      <c r="A2" s="4" t="s">
        <v>2597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/>
    </row>
    <row r="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ht="18.0" customHeight="1">
      <c r="A4" s="6" t="s">
        <v>2598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2"/>
    </row>
    <row r="5" ht="15.0" customHeight="1">
      <c r="A5" s="5"/>
      <c r="B5" s="29" t="s">
        <v>2599</v>
      </c>
      <c r="C5" s="32">
        <f>J48</f>
        <v>5120500</v>
      </c>
      <c r="D5" s="44" t="s">
        <v>2600</v>
      </c>
      <c r="E5" s="44" t="s">
        <v>2601</v>
      </c>
      <c r="F5" s="32">
        <f>I48</f>
        <v>4507250</v>
      </c>
      <c r="G5" s="44" t="s">
        <v>2602</v>
      </c>
      <c r="H5" s="32">
        <f>K48</f>
        <v>6592300</v>
      </c>
      <c r="I5" s="5"/>
      <c r="J5" s="5"/>
      <c r="K5" s="5"/>
      <c r="L5" s="5"/>
      <c r="M5" s="5"/>
      <c r="N5" s="5"/>
      <c r="O5" s="5"/>
    </row>
    <row r="6" ht="15.0" customHeight="1">
      <c r="A6" s="5"/>
      <c r="B6" s="29" t="s">
        <v>2603</v>
      </c>
      <c r="C6" s="32">
        <f>SUMIF('Sponsor Pipeline'!M:M,"Confirmed",'Sponsor Pipeline'!R:R)+SUMIF('Sponsor Pipeline'!M:M,"Fulfilled",'Sponsor Pipeline'!R:R)</f>
        <v>0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ht="15.0" customHeight="1">
      <c r="A7" s="5"/>
      <c r="B7" s="29" t="s">
        <v>2604</v>
      </c>
      <c r="C7" s="30">
        <v>0.0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ht="15.0" customHeight="1">
      <c r="A8" s="5"/>
      <c r="B8" s="29" t="s">
        <v>2605</v>
      </c>
      <c r="C8" s="32">
        <f>C5-C6-C7</f>
        <v>5120500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ht="15.0" customHeight="1">
      <c r="A9" s="5"/>
      <c r="B9" s="29" t="s">
        <v>2606</v>
      </c>
      <c r="C9" s="45">
        <f>IF(C5=0,0,(C6+C7)/C5)</f>
        <v>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ht="13.5" customHeight="1">
      <c r="A10" s="9" t="s">
        <v>2607</v>
      </c>
    </row>
    <row r="11" ht="25.5" customHeight="1">
      <c r="A11" s="10" t="s">
        <v>1387</v>
      </c>
      <c r="B11" s="10" t="s">
        <v>2608</v>
      </c>
      <c r="C11" s="10" t="s">
        <v>2609</v>
      </c>
      <c r="D11" s="10" t="s">
        <v>2610</v>
      </c>
      <c r="E11" s="10" t="s">
        <v>2611</v>
      </c>
      <c r="F11" s="10" t="s">
        <v>2612</v>
      </c>
      <c r="G11" s="10" t="s">
        <v>2613</v>
      </c>
      <c r="H11" s="10" t="s">
        <v>2614</v>
      </c>
      <c r="I11" s="10" t="s">
        <v>2615</v>
      </c>
      <c r="J11" s="10" t="s">
        <v>2616</v>
      </c>
      <c r="K11" s="10" t="s">
        <v>2617</v>
      </c>
      <c r="L11" s="10" t="s">
        <v>2618</v>
      </c>
      <c r="M11" s="10" t="s">
        <v>2619</v>
      </c>
      <c r="N11" s="10" t="s">
        <v>7</v>
      </c>
      <c r="O11" s="10" t="s">
        <v>84</v>
      </c>
    </row>
    <row r="12" ht="21.75" customHeight="1">
      <c r="A12" s="7" t="s">
        <v>2620</v>
      </c>
      <c r="B12" s="8" t="s">
        <v>2621</v>
      </c>
      <c r="C12" s="17" t="s">
        <v>2622</v>
      </c>
      <c r="D12" s="8" t="s">
        <v>2623</v>
      </c>
      <c r="E12" s="46">
        <v>0.0</v>
      </c>
      <c r="F12" s="8">
        <v>1.0</v>
      </c>
      <c r="G12" s="8">
        <v>1.0</v>
      </c>
      <c r="H12" s="8">
        <v>1.0</v>
      </c>
      <c r="I12" s="36">
        <f t="shared" ref="I12:I45" si="1">E12*F12</f>
        <v>0</v>
      </c>
      <c r="J12" s="36">
        <f t="shared" ref="J12:J45" si="2">E12*G12</f>
        <v>0</v>
      </c>
      <c r="K12" s="36">
        <f t="shared" ref="K12:K45" si="3">E12*H12</f>
        <v>0</v>
      </c>
      <c r="L12" s="8" t="s">
        <v>2624</v>
      </c>
      <c r="M12" s="8" t="s">
        <v>2625</v>
      </c>
      <c r="N12" s="8" t="s">
        <v>202</v>
      </c>
      <c r="O12" s="8"/>
    </row>
    <row r="13" ht="21.75" customHeight="1">
      <c r="A13" s="7" t="s">
        <v>1884</v>
      </c>
      <c r="B13" s="8" t="s">
        <v>2626</v>
      </c>
      <c r="C13" s="17" t="s">
        <v>2622</v>
      </c>
      <c r="D13" s="8" t="s">
        <v>2627</v>
      </c>
      <c r="E13" s="46">
        <v>27000.0</v>
      </c>
      <c r="F13" s="8">
        <v>16.0</v>
      </c>
      <c r="G13" s="8">
        <v>16.0</v>
      </c>
      <c r="H13" s="8">
        <v>16.0</v>
      </c>
      <c r="I13" s="36">
        <f t="shared" si="1"/>
        <v>432000</v>
      </c>
      <c r="J13" s="36">
        <f t="shared" si="2"/>
        <v>432000</v>
      </c>
      <c r="K13" s="36">
        <f t="shared" si="3"/>
        <v>432000</v>
      </c>
      <c r="L13" s="8" t="s">
        <v>2628</v>
      </c>
      <c r="M13" s="8" t="s">
        <v>2629</v>
      </c>
      <c r="N13" s="8" t="s">
        <v>336</v>
      </c>
      <c r="O13" s="8"/>
    </row>
    <row r="14" ht="15.0" customHeight="1">
      <c r="A14" s="7" t="s">
        <v>1884</v>
      </c>
      <c r="B14" s="8" t="s">
        <v>2630</v>
      </c>
      <c r="C14" s="17" t="s">
        <v>2622</v>
      </c>
      <c r="D14" s="8" t="s">
        <v>2627</v>
      </c>
      <c r="E14" s="46">
        <v>34000.0</v>
      </c>
      <c r="F14" s="8">
        <v>5.0</v>
      </c>
      <c r="G14" s="8">
        <v>5.0</v>
      </c>
      <c r="H14" s="8">
        <v>5.0</v>
      </c>
      <c r="I14" s="36">
        <f t="shared" si="1"/>
        <v>170000</v>
      </c>
      <c r="J14" s="36">
        <f t="shared" si="2"/>
        <v>170000</v>
      </c>
      <c r="K14" s="36">
        <f t="shared" si="3"/>
        <v>170000</v>
      </c>
      <c r="L14" s="8" t="s">
        <v>2628</v>
      </c>
      <c r="M14" s="8" t="s">
        <v>2631</v>
      </c>
      <c r="N14" s="8" t="s">
        <v>336</v>
      </c>
      <c r="O14" s="8"/>
    </row>
    <row r="15" ht="21.75" customHeight="1">
      <c r="A15" s="7" t="s">
        <v>1884</v>
      </c>
      <c r="B15" s="8" t="s">
        <v>2632</v>
      </c>
      <c r="C15" s="17" t="s">
        <v>2622</v>
      </c>
      <c r="D15" s="8" t="s">
        <v>2627</v>
      </c>
      <c r="E15" s="46">
        <v>8000.0</v>
      </c>
      <c r="F15" s="8">
        <v>16.0</v>
      </c>
      <c r="G15" s="8">
        <v>16.0</v>
      </c>
      <c r="H15" s="8">
        <v>16.0</v>
      </c>
      <c r="I15" s="36">
        <f t="shared" si="1"/>
        <v>128000</v>
      </c>
      <c r="J15" s="36">
        <f t="shared" si="2"/>
        <v>128000</v>
      </c>
      <c r="K15" s="36">
        <f t="shared" si="3"/>
        <v>128000</v>
      </c>
      <c r="L15" s="8" t="s">
        <v>2633</v>
      </c>
      <c r="M15" s="8" t="s">
        <v>2634</v>
      </c>
      <c r="N15" s="8" t="s">
        <v>336</v>
      </c>
      <c r="O15" s="8"/>
    </row>
    <row r="16" ht="15.0" customHeight="1">
      <c r="A16" s="7" t="s">
        <v>1884</v>
      </c>
      <c r="B16" s="8" t="s">
        <v>2635</v>
      </c>
      <c r="C16" s="17" t="s">
        <v>2622</v>
      </c>
      <c r="D16" s="8" t="s">
        <v>2627</v>
      </c>
      <c r="E16" s="46">
        <v>42000.0</v>
      </c>
      <c r="F16" s="8">
        <v>22.0</v>
      </c>
      <c r="G16" s="8">
        <v>22.0</v>
      </c>
      <c r="H16" s="8">
        <v>22.0</v>
      </c>
      <c r="I16" s="36">
        <f t="shared" si="1"/>
        <v>924000</v>
      </c>
      <c r="J16" s="36">
        <f t="shared" si="2"/>
        <v>924000</v>
      </c>
      <c r="K16" s="36">
        <f t="shared" si="3"/>
        <v>924000</v>
      </c>
      <c r="L16" s="8" t="s">
        <v>2628</v>
      </c>
      <c r="M16" s="8" t="s">
        <v>2631</v>
      </c>
      <c r="N16" s="8" t="s">
        <v>336</v>
      </c>
      <c r="O16" s="8"/>
    </row>
    <row r="17" ht="15.0" customHeight="1">
      <c r="A17" s="7" t="s">
        <v>1884</v>
      </c>
      <c r="B17" s="8" t="s">
        <v>2636</v>
      </c>
      <c r="C17" s="17" t="s">
        <v>2622</v>
      </c>
      <c r="D17" s="8" t="s">
        <v>2623</v>
      </c>
      <c r="E17" s="46">
        <v>60000.0</v>
      </c>
      <c r="F17" s="8">
        <v>1.0</v>
      </c>
      <c r="G17" s="8">
        <v>1.0</v>
      </c>
      <c r="H17" s="8">
        <v>1.0</v>
      </c>
      <c r="I17" s="36">
        <f t="shared" si="1"/>
        <v>60000</v>
      </c>
      <c r="J17" s="36">
        <f t="shared" si="2"/>
        <v>60000</v>
      </c>
      <c r="K17" s="36">
        <f t="shared" si="3"/>
        <v>60000</v>
      </c>
      <c r="L17" s="8" t="s">
        <v>2633</v>
      </c>
      <c r="M17" s="8" t="s">
        <v>2637</v>
      </c>
      <c r="N17" s="8" t="s">
        <v>336</v>
      </c>
      <c r="O17" s="8"/>
    </row>
    <row r="18" ht="32.25" customHeight="1">
      <c r="A18" s="7" t="s">
        <v>2638</v>
      </c>
      <c r="B18" s="8" t="s">
        <v>2639</v>
      </c>
      <c r="C18" s="17" t="s">
        <v>2622</v>
      </c>
      <c r="D18" s="8" t="s">
        <v>2640</v>
      </c>
      <c r="E18" s="46">
        <v>17000.0</v>
      </c>
      <c r="F18" s="8">
        <v>78.0</v>
      </c>
      <c r="G18" s="8">
        <v>78.0</v>
      </c>
      <c r="H18" s="8">
        <v>90.0</v>
      </c>
      <c r="I18" s="36">
        <f t="shared" si="1"/>
        <v>1326000</v>
      </c>
      <c r="J18" s="36">
        <f t="shared" si="2"/>
        <v>1326000</v>
      </c>
      <c r="K18" s="36">
        <f t="shared" si="3"/>
        <v>1530000</v>
      </c>
      <c r="L18" s="8" t="s">
        <v>2641</v>
      </c>
      <c r="M18" s="8" t="s">
        <v>2642</v>
      </c>
      <c r="N18" s="8" t="s">
        <v>336</v>
      </c>
      <c r="O18" s="8"/>
    </row>
    <row r="19" ht="15.0" customHeight="1">
      <c r="A19" s="7" t="s">
        <v>2643</v>
      </c>
      <c r="B19" s="8" t="s">
        <v>2644</v>
      </c>
      <c r="C19" s="17" t="s">
        <v>2622</v>
      </c>
      <c r="D19" s="8" t="s">
        <v>2645</v>
      </c>
      <c r="E19" s="46">
        <v>16000.0</v>
      </c>
      <c r="F19" s="8">
        <v>12.0</v>
      </c>
      <c r="G19" s="8">
        <v>12.0</v>
      </c>
      <c r="H19" s="8">
        <v>14.0</v>
      </c>
      <c r="I19" s="36">
        <f t="shared" si="1"/>
        <v>192000</v>
      </c>
      <c r="J19" s="36">
        <f t="shared" si="2"/>
        <v>192000</v>
      </c>
      <c r="K19" s="36">
        <f t="shared" si="3"/>
        <v>224000</v>
      </c>
      <c r="L19" s="8" t="s">
        <v>2646</v>
      </c>
      <c r="M19" s="8" t="s">
        <v>2647</v>
      </c>
      <c r="N19" s="8" t="s">
        <v>336</v>
      </c>
      <c r="O19" s="8"/>
    </row>
    <row r="20" ht="15.0" customHeight="1">
      <c r="A20" s="7" t="s">
        <v>2648</v>
      </c>
      <c r="B20" s="8" t="s">
        <v>2649</v>
      </c>
      <c r="C20" s="17" t="s">
        <v>2622</v>
      </c>
      <c r="D20" s="8" t="s">
        <v>2623</v>
      </c>
      <c r="E20" s="46">
        <v>160000.0</v>
      </c>
      <c r="F20" s="8">
        <v>1.0</v>
      </c>
      <c r="G20" s="8">
        <v>1.0</v>
      </c>
      <c r="H20" s="8">
        <v>1.0</v>
      </c>
      <c r="I20" s="36">
        <f t="shared" si="1"/>
        <v>160000</v>
      </c>
      <c r="J20" s="36">
        <f t="shared" si="2"/>
        <v>160000</v>
      </c>
      <c r="K20" s="36">
        <f t="shared" si="3"/>
        <v>160000</v>
      </c>
      <c r="L20" s="8" t="s">
        <v>2646</v>
      </c>
      <c r="M20" s="8" t="s">
        <v>2650</v>
      </c>
      <c r="N20" s="8" t="s">
        <v>291</v>
      </c>
      <c r="O20" s="8"/>
    </row>
    <row r="21" ht="15.0" customHeight="1">
      <c r="A21" s="7" t="s">
        <v>2648</v>
      </c>
      <c r="B21" s="8" t="s">
        <v>2651</v>
      </c>
      <c r="C21" s="17" t="s">
        <v>2622</v>
      </c>
      <c r="D21" s="8" t="s">
        <v>2652</v>
      </c>
      <c r="E21" s="46">
        <v>15000.0</v>
      </c>
      <c r="F21" s="8">
        <v>10.0</v>
      </c>
      <c r="G21" s="8">
        <v>10.0</v>
      </c>
      <c r="H21" s="8">
        <v>10.0</v>
      </c>
      <c r="I21" s="36">
        <f t="shared" si="1"/>
        <v>150000</v>
      </c>
      <c r="J21" s="36">
        <f t="shared" si="2"/>
        <v>150000</v>
      </c>
      <c r="K21" s="36">
        <f t="shared" si="3"/>
        <v>150000</v>
      </c>
      <c r="L21" s="8" t="s">
        <v>2646</v>
      </c>
      <c r="M21" s="8" t="s">
        <v>2653</v>
      </c>
      <c r="N21" s="8" t="s">
        <v>291</v>
      </c>
      <c r="O21" s="8"/>
    </row>
    <row r="22" ht="15.0" customHeight="1">
      <c r="A22" s="7" t="s">
        <v>2648</v>
      </c>
      <c r="B22" s="8" t="s">
        <v>2654</v>
      </c>
      <c r="C22" s="17" t="s">
        <v>2622</v>
      </c>
      <c r="D22" s="8" t="s">
        <v>2623</v>
      </c>
      <c r="E22" s="46">
        <v>50000.0</v>
      </c>
      <c r="F22" s="8">
        <v>1.0</v>
      </c>
      <c r="G22" s="8">
        <v>1.0</v>
      </c>
      <c r="H22" s="8">
        <v>1.0</v>
      </c>
      <c r="I22" s="36">
        <f t="shared" si="1"/>
        <v>50000</v>
      </c>
      <c r="J22" s="36">
        <f t="shared" si="2"/>
        <v>50000</v>
      </c>
      <c r="K22" s="36">
        <f t="shared" si="3"/>
        <v>50000</v>
      </c>
      <c r="L22" s="8" t="s">
        <v>2646</v>
      </c>
      <c r="M22" s="8" t="s">
        <v>2655</v>
      </c>
      <c r="N22" s="8" t="s">
        <v>291</v>
      </c>
      <c r="O22" s="8"/>
    </row>
    <row r="23" ht="15.0" customHeight="1">
      <c r="A23" s="7" t="s">
        <v>2648</v>
      </c>
      <c r="B23" s="8" t="s">
        <v>2656</v>
      </c>
      <c r="C23" s="8" t="s">
        <v>2657</v>
      </c>
      <c r="D23" s="8" t="s">
        <v>2658</v>
      </c>
      <c r="E23" s="46">
        <v>9000.0</v>
      </c>
      <c r="F23" s="8">
        <v>4.0</v>
      </c>
      <c r="G23" s="8">
        <v>6.0</v>
      </c>
      <c r="H23" s="8">
        <v>8.0</v>
      </c>
      <c r="I23" s="36">
        <f t="shared" si="1"/>
        <v>36000</v>
      </c>
      <c r="J23" s="36">
        <f t="shared" si="2"/>
        <v>54000</v>
      </c>
      <c r="K23" s="36">
        <f t="shared" si="3"/>
        <v>72000</v>
      </c>
      <c r="L23" s="8" t="s">
        <v>2646</v>
      </c>
      <c r="M23" s="8" t="s">
        <v>2659</v>
      </c>
      <c r="N23" s="8" t="s">
        <v>291</v>
      </c>
      <c r="O23" s="8"/>
    </row>
    <row r="24" ht="21.75" customHeight="1">
      <c r="A24" s="7" t="s">
        <v>2648</v>
      </c>
      <c r="B24" s="8" t="s">
        <v>2660</v>
      </c>
      <c r="C24" s="17" t="s">
        <v>2622</v>
      </c>
      <c r="D24" s="8" t="s">
        <v>2658</v>
      </c>
      <c r="E24" s="46">
        <v>3000.0</v>
      </c>
      <c r="F24" s="8">
        <v>12.0</v>
      </c>
      <c r="G24" s="8">
        <v>12.0</v>
      </c>
      <c r="H24" s="8">
        <v>12.0</v>
      </c>
      <c r="I24" s="36">
        <f t="shared" si="1"/>
        <v>36000</v>
      </c>
      <c r="J24" s="36">
        <f t="shared" si="2"/>
        <v>36000</v>
      </c>
      <c r="K24" s="36">
        <f t="shared" si="3"/>
        <v>36000</v>
      </c>
      <c r="L24" s="8" t="s">
        <v>2633</v>
      </c>
      <c r="M24" s="8" t="s">
        <v>2661</v>
      </c>
      <c r="N24" s="8" t="s">
        <v>449</v>
      </c>
      <c r="O24" s="8"/>
    </row>
    <row r="25" ht="15.0" customHeight="1">
      <c r="A25" s="7" t="s">
        <v>2648</v>
      </c>
      <c r="B25" s="8" t="s">
        <v>2662</v>
      </c>
      <c r="C25" s="8" t="s">
        <v>2657</v>
      </c>
      <c r="D25" s="8" t="s">
        <v>2658</v>
      </c>
      <c r="E25" s="46">
        <v>180.0</v>
      </c>
      <c r="F25" s="8">
        <v>300.0</v>
      </c>
      <c r="G25" s="8">
        <v>500.0</v>
      </c>
      <c r="H25" s="8">
        <v>800.0</v>
      </c>
      <c r="I25" s="36">
        <f t="shared" si="1"/>
        <v>54000</v>
      </c>
      <c r="J25" s="36">
        <f t="shared" si="2"/>
        <v>90000</v>
      </c>
      <c r="K25" s="36">
        <f t="shared" si="3"/>
        <v>144000</v>
      </c>
      <c r="L25" s="8" t="s">
        <v>2646</v>
      </c>
      <c r="M25" s="8" t="s">
        <v>2663</v>
      </c>
      <c r="N25" s="8" t="s">
        <v>459</v>
      </c>
      <c r="O25" s="8"/>
    </row>
    <row r="26" ht="15.0" customHeight="1">
      <c r="A26" s="7" t="s">
        <v>2648</v>
      </c>
      <c r="B26" s="8" t="s">
        <v>2664</v>
      </c>
      <c r="C26" s="17" t="s">
        <v>2622</v>
      </c>
      <c r="D26" s="8" t="s">
        <v>2658</v>
      </c>
      <c r="E26" s="46">
        <v>30.0</v>
      </c>
      <c r="F26" s="8">
        <v>1000.0</v>
      </c>
      <c r="G26" s="8">
        <v>1500.0</v>
      </c>
      <c r="H26" s="8">
        <v>2000.0</v>
      </c>
      <c r="I26" s="36">
        <f t="shared" si="1"/>
        <v>30000</v>
      </c>
      <c r="J26" s="36">
        <f t="shared" si="2"/>
        <v>45000</v>
      </c>
      <c r="K26" s="36">
        <f t="shared" si="3"/>
        <v>60000</v>
      </c>
      <c r="L26" s="8" t="s">
        <v>2628</v>
      </c>
      <c r="M26" s="8" t="s">
        <v>2665</v>
      </c>
      <c r="N26" s="8" t="s">
        <v>281</v>
      </c>
      <c r="O26" s="8"/>
    </row>
    <row r="27" ht="15.0" customHeight="1">
      <c r="A27" s="7" t="s">
        <v>2648</v>
      </c>
      <c r="B27" s="8" t="s">
        <v>2666</v>
      </c>
      <c r="C27" s="8" t="s">
        <v>2657</v>
      </c>
      <c r="D27" s="8" t="s">
        <v>2658</v>
      </c>
      <c r="E27" s="46">
        <v>2500.0</v>
      </c>
      <c r="F27" s="8">
        <v>0.0</v>
      </c>
      <c r="G27" s="8">
        <v>30.0</v>
      </c>
      <c r="H27" s="8">
        <v>35.0</v>
      </c>
      <c r="I27" s="36">
        <f t="shared" si="1"/>
        <v>0</v>
      </c>
      <c r="J27" s="36">
        <f t="shared" si="2"/>
        <v>75000</v>
      </c>
      <c r="K27" s="36">
        <f t="shared" si="3"/>
        <v>87500</v>
      </c>
      <c r="L27" s="8" t="s">
        <v>2646</v>
      </c>
      <c r="M27" s="8" t="s">
        <v>2667</v>
      </c>
      <c r="N27" s="8" t="s">
        <v>336</v>
      </c>
      <c r="O27" s="8"/>
    </row>
    <row r="28" ht="21.75" customHeight="1">
      <c r="A28" s="7" t="s">
        <v>2648</v>
      </c>
      <c r="B28" s="8" t="s">
        <v>2668</v>
      </c>
      <c r="C28" s="8" t="s">
        <v>2657</v>
      </c>
      <c r="D28" s="8" t="s">
        <v>2623</v>
      </c>
      <c r="E28" s="46">
        <v>60000.0</v>
      </c>
      <c r="F28" s="8">
        <v>1.0</v>
      </c>
      <c r="G28" s="8">
        <v>1.0</v>
      </c>
      <c r="H28" s="8">
        <v>1.0</v>
      </c>
      <c r="I28" s="36">
        <f t="shared" si="1"/>
        <v>60000</v>
      </c>
      <c r="J28" s="36">
        <f t="shared" si="2"/>
        <v>60000</v>
      </c>
      <c r="K28" s="36">
        <f t="shared" si="3"/>
        <v>60000</v>
      </c>
      <c r="L28" s="8" t="s">
        <v>2646</v>
      </c>
      <c r="M28" s="8" t="s">
        <v>2669</v>
      </c>
      <c r="N28" s="8" t="s">
        <v>374</v>
      </c>
      <c r="O28" s="8"/>
    </row>
    <row r="29" ht="21.75" customHeight="1">
      <c r="A29" s="7" t="s">
        <v>2670</v>
      </c>
      <c r="B29" s="8" t="s">
        <v>2671</v>
      </c>
      <c r="C29" s="8" t="s">
        <v>2657</v>
      </c>
      <c r="D29" s="8" t="s">
        <v>2623</v>
      </c>
      <c r="E29" s="46">
        <v>400000.0</v>
      </c>
      <c r="F29" s="8">
        <v>0.0</v>
      </c>
      <c r="G29" s="8">
        <v>0.0</v>
      </c>
      <c r="H29" s="8">
        <v>1.0</v>
      </c>
      <c r="I29" s="36">
        <f t="shared" si="1"/>
        <v>0</v>
      </c>
      <c r="J29" s="36">
        <f t="shared" si="2"/>
        <v>0</v>
      </c>
      <c r="K29" s="36">
        <f t="shared" si="3"/>
        <v>400000</v>
      </c>
      <c r="L29" s="8" t="s">
        <v>2646</v>
      </c>
      <c r="M29" s="8" t="s">
        <v>2672</v>
      </c>
      <c r="N29" s="8" t="s">
        <v>291</v>
      </c>
      <c r="O29" s="8"/>
    </row>
    <row r="30" ht="21.75" customHeight="1">
      <c r="A30" s="7" t="s">
        <v>2673</v>
      </c>
      <c r="B30" s="8" t="s">
        <v>2674</v>
      </c>
      <c r="C30" s="17" t="s">
        <v>2622</v>
      </c>
      <c r="D30" s="8" t="s">
        <v>2675</v>
      </c>
      <c r="E30" s="46">
        <v>15000.0</v>
      </c>
      <c r="F30" s="8">
        <v>3.0</v>
      </c>
      <c r="G30" s="8">
        <v>6.0</v>
      </c>
      <c r="H30" s="8">
        <v>8.0</v>
      </c>
      <c r="I30" s="36">
        <f t="shared" si="1"/>
        <v>45000</v>
      </c>
      <c r="J30" s="36">
        <f t="shared" si="2"/>
        <v>90000</v>
      </c>
      <c r="K30" s="36">
        <f t="shared" si="3"/>
        <v>120000</v>
      </c>
      <c r="L30" s="8" t="s">
        <v>2641</v>
      </c>
      <c r="M30" s="8" t="s">
        <v>2676</v>
      </c>
      <c r="N30" s="8" t="s">
        <v>336</v>
      </c>
      <c r="O30" s="8"/>
    </row>
    <row r="31" ht="15.0" customHeight="1">
      <c r="A31" s="7" t="s">
        <v>2673</v>
      </c>
      <c r="B31" s="8" t="s">
        <v>2677</v>
      </c>
      <c r="C31" s="8" t="s">
        <v>2657</v>
      </c>
      <c r="D31" s="8" t="s">
        <v>2623</v>
      </c>
      <c r="E31" s="46">
        <v>90000.0</v>
      </c>
      <c r="F31" s="8">
        <v>0.0</v>
      </c>
      <c r="G31" s="8">
        <v>1.0</v>
      </c>
      <c r="H31" s="8">
        <v>1.0</v>
      </c>
      <c r="I31" s="36">
        <f t="shared" si="1"/>
        <v>0</v>
      </c>
      <c r="J31" s="36">
        <f t="shared" si="2"/>
        <v>90000</v>
      </c>
      <c r="K31" s="36">
        <f t="shared" si="3"/>
        <v>90000</v>
      </c>
      <c r="L31" s="8" t="s">
        <v>2646</v>
      </c>
      <c r="M31" s="8" t="s">
        <v>2678</v>
      </c>
      <c r="N31" s="8" t="s">
        <v>459</v>
      </c>
      <c r="O31" s="8"/>
    </row>
    <row r="32" ht="15.0" customHeight="1">
      <c r="A32" s="7" t="s">
        <v>2673</v>
      </c>
      <c r="B32" s="8" t="s">
        <v>2679</v>
      </c>
      <c r="C32" s="8" t="s">
        <v>2657</v>
      </c>
      <c r="D32" s="8" t="s">
        <v>2680</v>
      </c>
      <c r="E32" s="46">
        <v>30000.0</v>
      </c>
      <c r="F32" s="8">
        <v>0.0</v>
      </c>
      <c r="G32" s="8">
        <v>0.0</v>
      </c>
      <c r="H32" s="8">
        <v>3.0</v>
      </c>
      <c r="I32" s="36">
        <f t="shared" si="1"/>
        <v>0</v>
      </c>
      <c r="J32" s="36">
        <f t="shared" si="2"/>
        <v>0</v>
      </c>
      <c r="K32" s="36">
        <f t="shared" si="3"/>
        <v>90000</v>
      </c>
      <c r="L32" s="8" t="s">
        <v>2646</v>
      </c>
      <c r="M32" s="8" t="s">
        <v>2681</v>
      </c>
      <c r="N32" s="8" t="s">
        <v>459</v>
      </c>
      <c r="O32" s="8"/>
    </row>
    <row r="33" ht="15.0" customHeight="1">
      <c r="A33" s="7" t="s">
        <v>1946</v>
      </c>
      <c r="B33" s="8" t="s">
        <v>2682</v>
      </c>
      <c r="C33" s="17" t="s">
        <v>2622</v>
      </c>
      <c r="D33" s="8" t="s">
        <v>2680</v>
      </c>
      <c r="E33" s="46">
        <v>28000.0</v>
      </c>
      <c r="F33" s="8">
        <v>3.0</v>
      </c>
      <c r="G33" s="8">
        <v>5.0</v>
      </c>
      <c r="H33" s="8">
        <v>5.0</v>
      </c>
      <c r="I33" s="36">
        <f t="shared" si="1"/>
        <v>84000</v>
      </c>
      <c r="J33" s="36">
        <f t="shared" si="2"/>
        <v>140000</v>
      </c>
      <c r="K33" s="36">
        <f t="shared" si="3"/>
        <v>140000</v>
      </c>
      <c r="L33" s="8" t="s">
        <v>2646</v>
      </c>
      <c r="M33" s="8" t="s">
        <v>2683</v>
      </c>
      <c r="N33" s="8" t="s">
        <v>459</v>
      </c>
      <c r="O33" s="8"/>
    </row>
    <row r="34" ht="15.0" customHeight="1">
      <c r="A34" s="7" t="s">
        <v>1946</v>
      </c>
      <c r="B34" s="8" t="s">
        <v>2684</v>
      </c>
      <c r="C34" s="8" t="s">
        <v>2657</v>
      </c>
      <c r="D34" s="8" t="s">
        <v>2685</v>
      </c>
      <c r="E34" s="46">
        <v>40000.0</v>
      </c>
      <c r="F34" s="8">
        <v>0.0</v>
      </c>
      <c r="G34" s="8">
        <v>1.0</v>
      </c>
      <c r="H34" s="8">
        <v>2.0</v>
      </c>
      <c r="I34" s="36">
        <f t="shared" si="1"/>
        <v>0</v>
      </c>
      <c r="J34" s="36">
        <f t="shared" si="2"/>
        <v>40000</v>
      </c>
      <c r="K34" s="36">
        <f t="shared" si="3"/>
        <v>80000</v>
      </c>
      <c r="L34" s="8" t="s">
        <v>2646</v>
      </c>
      <c r="M34" s="8" t="s">
        <v>2667</v>
      </c>
      <c r="N34" s="8" t="s">
        <v>459</v>
      </c>
      <c r="O34" s="8"/>
    </row>
    <row r="35" ht="15.0" customHeight="1">
      <c r="A35" s="7" t="s">
        <v>1946</v>
      </c>
      <c r="B35" s="8" t="s">
        <v>2686</v>
      </c>
      <c r="C35" s="8" t="s">
        <v>2657</v>
      </c>
      <c r="D35" s="8" t="s">
        <v>2623</v>
      </c>
      <c r="E35" s="46">
        <v>150000.0</v>
      </c>
      <c r="F35" s="8">
        <v>0.0</v>
      </c>
      <c r="G35" s="8">
        <v>0.0</v>
      </c>
      <c r="H35" s="8">
        <v>1.0</v>
      </c>
      <c r="I35" s="36">
        <f t="shared" si="1"/>
        <v>0</v>
      </c>
      <c r="J35" s="36">
        <f t="shared" si="2"/>
        <v>0</v>
      </c>
      <c r="K35" s="36">
        <f t="shared" si="3"/>
        <v>150000</v>
      </c>
      <c r="L35" s="8" t="s">
        <v>2646</v>
      </c>
      <c r="M35" s="8" t="s">
        <v>2687</v>
      </c>
      <c r="N35" s="8" t="s">
        <v>459</v>
      </c>
      <c r="O35" s="8"/>
    </row>
    <row r="36" ht="15.0" customHeight="1">
      <c r="A36" s="7" t="s">
        <v>2688</v>
      </c>
      <c r="B36" s="8" t="s">
        <v>2689</v>
      </c>
      <c r="C36" s="8" t="s">
        <v>2657</v>
      </c>
      <c r="D36" s="8" t="s">
        <v>2627</v>
      </c>
      <c r="E36" s="46">
        <v>4500.0</v>
      </c>
      <c r="F36" s="8">
        <v>0.0</v>
      </c>
      <c r="G36" s="8">
        <v>35.0</v>
      </c>
      <c r="H36" s="8">
        <v>0.0</v>
      </c>
      <c r="I36" s="36">
        <f t="shared" si="1"/>
        <v>0</v>
      </c>
      <c r="J36" s="36">
        <f t="shared" si="2"/>
        <v>157500</v>
      </c>
      <c r="K36" s="36">
        <f t="shared" si="3"/>
        <v>0</v>
      </c>
      <c r="L36" s="8" t="s">
        <v>2646</v>
      </c>
      <c r="M36" s="8" t="s">
        <v>2690</v>
      </c>
      <c r="N36" s="8" t="s">
        <v>374</v>
      </c>
      <c r="O36" s="8"/>
    </row>
    <row r="37" ht="21.75" customHeight="1">
      <c r="A37" s="7" t="s">
        <v>2688</v>
      </c>
      <c r="B37" s="8" t="s">
        <v>2691</v>
      </c>
      <c r="C37" s="8" t="s">
        <v>2657</v>
      </c>
      <c r="D37" s="8" t="s">
        <v>2623</v>
      </c>
      <c r="E37" s="46">
        <v>350000.0</v>
      </c>
      <c r="F37" s="8">
        <v>0.0</v>
      </c>
      <c r="G37" s="8">
        <v>0.0</v>
      </c>
      <c r="H37" s="8">
        <v>1.0</v>
      </c>
      <c r="I37" s="36">
        <f t="shared" si="1"/>
        <v>0</v>
      </c>
      <c r="J37" s="36">
        <f t="shared" si="2"/>
        <v>0</v>
      </c>
      <c r="K37" s="36">
        <f t="shared" si="3"/>
        <v>350000</v>
      </c>
      <c r="L37" s="8" t="s">
        <v>2646</v>
      </c>
      <c r="M37" s="8" t="s">
        <v>2692</v>
      </c>
      <c r="N37" s="8" t="s">
        <v>374</v>
      </c>
      <c r="O37" s="8"/>
    </row>
    <row r="38" ht="15.0" customHeight="1">
      <c r="A38" s="7" t="s">
        <v>2688</v>
      </c>
      <c r="B38" s="8" t="s">
        <v>2693</v>
      </c>
      <c r="C38" s="8" t="s">
        <v>2657</v>
      </c>
      <c r="D38" s="8" t="s">
        <v>2623</v>
      </c>
      <c r="E38" s="46">
        <v>100000.0</v>
      </c>
      <c r="F38" s="8">
        <v>0.0</v>
      </c>
      <c r="G38" s="8">
        <v>0.0</v>
      </c>
      <c r="H38" s="8">
        <v>1.0</v>
      </c>
      <c r="I38" s="36">
        <f t="shared" si="1"/>
        <v>0</v>
      </c>
      <c r="J38" s="36">
        <f t="shared" si="2"/>
        <v>0</v>
      </c>
      <c r="K38" s="36">
        <f t="shared" si="3"/>
        <v>100000</v>
      </c>
      <c r="L38" s="8" t="s">
        <v>2646</v>
      </c>
      <c r="M38" s="8" t="s">
        <v>2694</v>
      </c>
      <c r="N38" s="8" t="s">
        <v>449</v>
      </c>
      <c r="O38" s="8"/>
    </row>
    <row r="39" ht="15.0" customHeight="1">
      <c r="A39" s="7" t="s">
        <v>2529</v>
      </c>
      <c r="B39" s="8" t="s">
        <v>2695</v>
      </c>
      <c r="C39" s="17" t="s">
        <v>2622</v>
      </c>
      <c r="D39" s="8" t="s">
        <v>2627</v>
      </c>
      <c r="E39" s="46">
        <v>1500.0</v>
      </c>
      <c r="F39" s="8">
        <v>25.0</v>
      </c>
      <c r="G39" s="8">
        <v>25.0</v>
      </c>
      <c r="H39" s="8">
        <v>25.0</v>
      </c>
      <c r="I39" s="36">
        <f t="shared" si="1"/>
        <v>37500</v>
      </c>
      <c r="J39" s="36">
        <f t="shared" si="2"/>
        <v>37500</v>
      </c>
      <c r="K39" s="36">
        <f t="shared" si="3"/>
        <v>37500</v>
      </c>
      <c r="L39" s="8" t="s">
        <v>2641</v>
      </c>
      <c r="M39" s="8" t="s">
        <v>2696</v>
      </c>
      <c r="N39" s="8" t="s">
        <v>336</v>
      </c>
      <c r="O39" s="8"/>
    </row>
    <row r="40" ht="15.0" customHeight="1">
      <c r="A40" s="7" t="s">
        <v>2529</v>
      </c>
      <c r="B40" s="8" t="s">
        <v>2697</v>
      </c>
      <c r="C40" s="17" t="s">
        <v>2622</v>
      </c>
      <c r="D40" s="8" t="s">
        <v>2623</v>
      </c>
      <c r="E40" s="46">
        <v>25000.0</v>
      </c>
      <c r="F40" s="8">
        <v>1.0</v>
      </c>
      <c r="G40" s="8">
        <v>1.0</v>
      </c>
      <c r="H40" s="8">
        <v>1.0</v>
      </c>
      <c r="I40" s="36">
        <f t="shared" si="1"/>
        <v>25000</v>
      </c>
      <c r="J40" s="36">
        <f t="shared" si="2"/>
        <v>25000</v>
      </c>
      <c r="K40" s="36">
        <f t="shared" si="3"/>
        <v>25000</v>
      </c>
      <c r="L40" s="8" t="s">
        <v>2633</v>
      </c>
      <c r="M40" s="8" t="s">
        <v>2637</v>
      </c>
      <c r="N40" s="8" t="s">
        <v>336</v>
      </c>
      <c r="O40" s="8"/>
    </row>
    <row r="41" ht="15.0" customHeight="1">
      <c r="A41" s="7" t="s">
        <v>2529</v>
      </c>
      <c r="B41" s="8" t="s">
        <v>2698</v>
      </c>
      <c r="C41" s="17" t="s">
        <v>2622</v>
      </c>
      <c r="D41" s="8" t="s">
        <v>2623</v>
      </c>
      <c r="E41" s="46">
        <v>20000.0</v>
      </c>
      <c r="F41" s="8">
        <v>1.0</v>
      </c>
      <c r="G41" s="8">
        <v>1.0</v>
      </c>
      <c r="H41" s="8">
        <v>1.0</v>
      </c>
      <c r="I41" s="36">
        <f t="shared" si="1"/>
        <v>20000</v>
      </c>
      <c r="J41" s="36">
        <f t="shared" si="2"/>
        <v>20000</v>
      </c>
      <c r="K41" s="36">
        <f t="shared" si="3"/>
        <v>20000</v>
      </c>
      <c r="L41" s="8" t="s">
        <v>2633</v>
      </c>
      <c r="M41" s="8" t="s">
        <v>2637</v>
      </c>
      <c r="N41" s="8" t="s">
        <v>336</v>
      </c>
      <c r="O41" s="8"/>
    </row>
    <row r="42" ht="21.75" customHeight="1">
      <c r="A42" s="7" t="s">
        <v>2529</v>
      </c>
      <c r="B42" s="8" t="s">
        <v>2699</v>
      </c>
      <c r="C42" s="17" t="s">
        <v>2622</v>
      </c>
      <c r="D42" s="8" t="s">
        <v>2623</v>
      </c>
      <c r="E42" s="46">
        <v>40000.0</v>
      </c>
      <c r="F42" s="8">
        <v>1.0</v>
      </c>
      <c r="G42" s="8">
        <v>1.0</v>
      </c>
      <c r="H42" s="8">
        <v>1.0</v>
      </c>
      <c r="I42" s="36">
        <f t="shared" si="1"/>
        <v>40000</v>
      </c>
      <c r="J42" s="36">
        <f t="shared" si="2"/>
        <v>40000</v>
      </c>
      <c r="K42" s="36">
        <f t="shared" si="3"/>
        <v>40000</v>
      </c>
      <c r="L42" s="8" t="s">
        <v>2633</v>
      </c>
      <c r="M42" s="8" t="s">
        <v>2637</v>
      </c>
      <c r="N42" s="8" t="s">
        <v>2340</v>
      </c>
      <c r="O42" s="8"/>
    </row>
    <row r="43" ht="21.75" customHeight="1">
      <c r="A43" s="7" t="s">
        <v>2529</v>
      </c>
      <c r="B43" s="8" t="s">
        <v>2700</v>
      </c>
      <c r="C43" s="17" t="s">
        <v>2622</v>
      </c>
      <c r="D43" s="8" t="s">
        <v>2623</v>
      </c>
      <c r="E43" s="46">
        <v>30000.0</v>
      </c>
      <c r="F43" s="8">
        <v>1.0</v>
      </c>
      <c r="G43" s="8">
        <v>1.0</v>
      </c>
      <c r="H43" s="8">
        <v>1.0</v>
      </c>
      <c r="I43" s="36">
        <f t="shared" si="1"/>
        <v>30000</v>
      </c>
      <c r="J43" s="36">
        <f t="shared" si="2"/>
        <v>30000</v>
      </c>
      <c r="K43" s="36">
        <f t="shared" si="3"/>
        <v>30000</v>
      </c>
      <c r="L43" s="8" t="s">
        <v>2633</v>
      </c>
      <c r="M43" s="8" t="s">
        <v>2637</v>
      </c>
      <c r="N43" s="8" t="s">
        <v>291</v>
      </c>
      <c r="O43" s="8"/>
    </row>
    <row r="44" ht="21.75" customHeight="1">
      <c r="A44" s="7" t="s">
        <v>2529</v>
      </c>
      <c r="B44" s="8" t="s">
        <v>2701</v>
      </c>
      <c r="C44" s="8" t="s">
        <v>2657</v>
      </c>
      <c r="D44" s="8" t="s">
        <v>2623</v>
      </c>
      <c r="E44" s="46">
        <v>25000.0</v>
      </c>
      <c r="F44" s="8">
        <v>0.0</v>
      </c>
      <c r="G44" s="8">
        <v>1.0</v>
      </c>
      <c r="H44" s="8">
        <v>1.0</v>
      </c>
      <c r="I44" s="36">
        <f t="shared" si="1"/>
        <v>0</v>
      </c>
      <c r="J44" s="36">
        <f t="shared" si="2"/>
        <v>25000</v>
      </c>
      <c r="K44" s="36">
        <f t="shared" si="3"/>
        <v>25000</v>
      </c>
      <c r="L44" s="8" t="s">
        <v>2633</v>
      </c>
      <c r="M44" s="8" t="s">
        <v>2637</v>
      </c>
      <c r="N44" s="8" t="s">
        <v>336</v>
      </c>
      <c r="O44" s="8"/>
    </row>
    <row r="45" ht="21.75" customHeight="1">
      <c r="A45" s="7" t="s">
        <v>2529</v>
      </c>
      <c r="B45" s="8" t="s">
        <v>2702</v>
      </c>
      <c r="C45" s="17" t="s">
        <v>2622</v>
      </c>
      <c r="D45" s="8" t="s">
        <v>2623</v>
      </c>
      <c r="E45" s="46">
        <v>8000.0</v>
      </c>
      <c r="F45" s="8">
        <v>1.0</v>
      </c>
      <c r="G45" s="8">
        <v>1.0</v>
      </c>
      <c r="H45" s="8">
        <v>1.0</v>
      </c>
      <c r="I45" s="36">
        <f t="shared" si="1"/>
        <v>8000</v>
      </c>
      <c r="J45" s="36">
        <f t="shared" si="2"/>
        <v>8000</v>
      </c>
      <c r="K45" s="36">
        <f t="shared" si="3"/>
        <v>8000</v>
      </c>
      <c r="L45" s="8" t="s">
        <v>2633</v>
      </c>
      <c r="M45" s="8" t="s">
        <v>2637</v>
      </c>
      <c r="N45" s="8" t="s">
        <v>2340</v>
      </c>
      <c r="O45" s="8"/>
    </row>
    <row r="46" ht="15.0" customHeight="1">
      <c r="A46" s="47" t="s">
        <v>2703</v>
      </c>
      <c r="B46" s="14"/>
      <c r="C46" s="14"/>
      <c r="D46" s="14"/>
      <c r="E46" s="14"/>
      <c r="F46" s="14"/>
      <c r="G46" s="14"/>
      <c r="H46" s="14"/>
      <c r="I46" s="21">
        <f t="shared" ref="I46:K46" si="4">SUM(I12:I45)</f>
        <v>4097500</v>
      </c>
      <c r="J46" s="21">
        <f t="shared" si="4"/>
        <v>4655000</v>
      </c>
      <c r="K46" s="21">
        <f t="shared" si="4"/>
        <v>5993000</v>
      </c>
      <c r="L46" s="14"/>
      <c r="M46" s="14"/>
      <c r="N46" s="14"/>
      <c r="O46" s="14"/>
    </row>
    <row r="47" ht="15.0" customHeight="1">
      <c r="A47" s="47" t="s">
        <v>2704</v>
      </c>
      <c r="B47" s="14" t="s">
        <v>2705</v>
      </c>
      <c r="C47" s="14"/>
      <c r="D47" s="14"/>
      <c r="E47" s="14"/>
      <c r="F47" s="14"/>
      <c r="G47" s="14"/>
      <c r="H47" s="14"/>
      <c r="I47" s="21">
        <f t="shared" ref="I47:K47" si="5">0.1*I46</f>
        <v>409750</v>
      </c>
      <c r="J47" s="21">
        <f t="shared" si="5"/>
        <v>465500</v>
      </c>
      <c r="K47" s="21">
        <f t="shared" si="5"/>
        <v>599300</v>
      </c>
      <c r="L47" s="14"/>
      <c r="M47" s="14"/>
      <c r="N47" s="14"/>
      <c r="O47" s="14"/>
    </row>
    <row r="48" ht="15.0" customHeight="1">
      <c r="A48" s="47" t="s">
        <v>2706</v>
      </c>
      <c r="B48" s="14" t="s">
        <v>2707</v>
      </c>
      <c r="C48" s="14"/>
      <c r="D48" s="14"/>
      <c r="E48" s="14"/>
      <c r="F48" s="14"/>
      <c r="G48" s="14"/>
      <c r="H48" s="14"/>
      <c r="I48" s="48">
        <f t="shared" ref="I48:K48" si="6">I46+I47</f>
        <v>4507250</v>
      </c>
      <c r="J48" s="48">
        <f t="shared" si="6"/>
        <v>5120500</v>
      </c>
      <c r="K48" s="48">
        <f t="shared" si="6"/>
        <v>6592300</v>
      </c>
      <c r="L48" s="14"/>
      <c r="M48" s="14"/>
      <c r="N48" s="14"/>
      <c r="O48" s="14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ht="13.5" customHeight="1">
      <c r="A50" s="9" t="s">
        <v>2708</v>
      </c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</row>
  </sheetData>
  <autoFilter ref="$A$11:$O$45"/>
  <mergeCells count="5">
    <mergeCell ref="A1:O1"/>
    <mergeCell ref="A2:O2"/>
    <mergeCell ref="A4:O4"/>
    <mergeCell ref="A10:O10"/>
    <mergeCell ref="A50:O50"/>
  </mergeCells>
  <dataValidations>
    <dataValidation type="list" allowBlank="1" sqref="O12:O45">
      <formula1>"Estimate,Quoted,Ordered,Paid,Cancelled"</formula1>
    </dataValidation>
    <dataValidation type="list" allowBlank="1" sqref="L12:L45">
      <formula1>"Must-fund (cash),Sponsorable (cash),In-kind target,Cost-share candidate,Negotiated free"</formula1>
    </dataValidation>
    <dataValidation type="list" allowBlank="1" sqref="C12:C45">
      <formula1>"Mandatory,Optional"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548235"/>
    <pageSetUpPr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9.0"/>
    <col customWidth="1" min="2" max="2" width="10.0"/>
    <col customWidth="1" min="3" max="3" width="14.0"/>
    <col customWidth="1" min="4" max="4" width="16.0"/>
    <col customWidth="1" min="5" max="5" width="18.0"/>
    <col customWidth="1" min="6" max="6" width="14.0"/>
    <col customWidth="1" min="7" max="7" width="13.0"/>
    <col customWidth="1" min="8" max="8" width="20.0"/>
    <col customWidth="1" min="9" max="9" width="12.0"/>
    <col customWidth="1" min="10" max="10" width="18.0"/>
    <col customWidth="1" min="11" max="12" width="12.0"/>
    <col customWidth="1" min="13" max="13" width="20.0"/>
    <col customWidth="1" min="14" max="14" width="14.0"/>
    <col customWidth="1" min="15" max="15" width="12.0"/>
    <col customWidth="1" min="16" max="16" width="14.0"/>
    <col customWidth="1" min="17" max="18" width="13.0"/>
    <col customWidth="1" min="19" max="19" width="20.0"/>
    <col customWidth="1" min="20" max="26" width="8.71"/>
  </cols>
  <sheetData>
    <row r="1" ht="25.5" customHeight="1">
      <c r="A1" s="1" t="s">
        <v>2709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2"/>
    </row>
    <row r="2" ht="16.5" customHeight="1">
      <c r="A2" s="4" t="s">
        <v>2710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</row>
    <row r="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ht="13.5" customHeight="1">
      <c r="A4" s="9" t="s">
        <v>2711</v>
      </c>
    </row>
    <row r="5" ht="25.5" customHeight="1">
      <c r="A5" s="10" t="s">
        <v>2414</v>
      </c>
      <c r="B5" s="10" t="s">
        <v>967</v>
      </c>
      <c r="C5" s="10" t="s">
        <v>2713</v>
      </c>
      <c r="D5" s="10" t="s">
        <v>2714</v>
      </c>
      <c r="E5" s="10" t="s">
        <v>1611</v>
      </c>
      <c r="F5" s="10" t="s">
        <v>2715</v>
      </c>
      <c r="G5" s="10" t="s">
        <v>1351</v>
      </c>
      <c r="H5" s="10" t="s">
        <v>1352</v>
      </c>
      <c r="I5" s="10" t="s">
        <v>2717</v>
      </c>
      <c r="J5" s="10" t="s">
        <v>2718</v>
      </c>
      <c r="K5" s="10" t="s">
        <v>2366</v>
      </c>
      <c r="L5" s="10" t="s">
        <v>2719</v>
      </c>
      <c r="M5" s="10" t="s">
        <v>2720</v>
      </c>
      <c r="N5" s="10" t="s">
        <v>2721</v>
      </c>
      <c r="O5" s="10" t="s">
        <v>1625</v>
      </c>
      <c r="P5" s="10" t="s">
        <v>2722</v>
      </c>
      <c r="Q5" s="10" t="s">
        <v>2723</v>
      </c>
      <c r="R5" s="10" t="s">
        <v>2376</v>
      </c>
      <c r="S5" s="10" t="s">
        <v>974</v>
      </c>
    </row>
    <row r="6" ht="21.75" customHeight="1">
      <c r="A6" s="15" t="s">
        <v>2421</v>
      </c>
      <c r="B6" s="42">
        <v>46287.0</v>
      </c>
      <c r="C6" s="15" t="s">
        <v>2727</v>
      </c>
      <c r="D6" s="15" t="s">
        <v>2728</v>
      </c>
      <c r="E6" s="15" t="s">
        <v>2730</v>
      </c>
      <c r="F6" s="15" t="s">
        <v>2731</v>
      </c>
      <c r="G6" s="15" t="s">
        <v>1368</v>
      </c>
      <c r="H6" s="15" t="s">
        <v>2733</v>
      </c>
      <c r="I6" s="15" t="s">
        <v>2734</v>
      </c>
      <c r="J6" s="15" t="s">
        <v>2735</v>
      </c>
      <c r="K6" s="15" t="s">
        <v>2418</v>
      </c>
      <c r="L6" s="15" t="s">
        <v>2737</v>
      </c>
      <c r="M6" s="15" t="s">
        <v>2738</v>
      </c>
      <c r="N6" s="15" t="s">
        <v>1367</v>
      </c>
      <c r="O6" s="42">
        <v>46293.0</v>
      </c>
      <c r="P6" s="15" t="s">
        <v>2741</v>
      </c>
      <c r="Q6" s="15" t="s">
        <v>1563</v>
      </c>
      <c r="R6" s="41">
        <v>800000.0</v>
      </c>
      <c r="S6" s="15" t="s">
        <v>2390</v>
      </c>
    </row>
    <row r="7" ht="21.75" customHeight="1">
      <c r="A7" s="15" t="s">
        <v>2743</v>
      </c>
      <c r="B7" s="42">
        <v>46288.0</v>
      </c>
      <c r="C7" s="15" t="s">
        <v>2745</v>
      </c>
      <c r="D7" s="15" t="s">
        <v>2746</v>
      </c>
      <c r="E7" s="15" t="s">
        <v>2747</v>
      </c>
      <c r="F7" s="15" t="s">
        <v>2749</v>
      </c>
      <c r="G7" s="15"/>
      <c r="H7" s="15" t="s">
        <v>2751</v>
      </c>
      <c r="I7" s="15" t="s">
        <v>2752</v>
      </c>
      <c r="J7" s="15" t="s">
        <v>2754</v>
      </c>
      <c r="K7" s="15" t="s">
        <v>2046</v>
      </c>
      <c r="L7" s="15" t="s">
        <v>2755</v>
      </c>
      <c r="M7" s="15" t="s">
        <v>2756</v>
      </c>
      <c r="N7" s="15" t="s">
        <v>449</v>
      </c>
      <c r="O7" s="42">
        <v>46295.0</v>
      </c>
      <c r="P7" s="15" t="s">
        <v>169</v>
      </c>
      <c r="Q7" s="15" t="s">
        <v>1562</v>
      </c>
      <c r="R7" s="41">
        <v>0.0</v>
      </c>
      <c r="S7" s="15" t="s">
        <v>2390</v>
      </c>
    </row>
    <row r="8" ht="15.0" customHeight="1">
      <c r="A8" s="15" t="s">
        <v>2760</v>
      </c>
      <c r="B8" s="42">
        <v>46288.0</v>
      </c>
      <c r="C8" s="15" t="s">
        <v>2762</v>
      </c>
      <c r="D8" s="15" t="s">
        <v>2764</v>
      </c>
      <c r="E8" s="15" t="s">
        <v>2765</v>
      </c>
      <c r="F8" s="15" t="s">
        <v>2767</v>
      </c>
      <c r="G8" s="15"/>
      <c r="H8" s="15"/>
      <c r="I8" s="15" t="s">
        <v>2734</v>
      </c>
      <c r="J8" s="15" t="s">
        <v>2768</v>
      </c>
      <c r="K8" s="15" t="s">
        <v>2770</v>
      </c>
      <c r="L8" s="15" t="s">
        <v>2771</v>
      </c>
      <c r="M8" s="15" t="s">
        <v>155</v>
      </c>
      <c r="N8" s="15" t="s">
        <v>2773</v>
      </c>
      <c r="O8" s="42">
        <v>46297.0</v>
      </c>
      <c r="P8" s="15" t="s">
        <v>169</v>
      </c>
      <c r="Q8" s="15" t="s">
        <v>1562</v>
      </c>
      <c r="R8" s="41">
        <v>0.0</v>
      </c>
      <c r="S8" s="15" t="s">
        <v>2390</v>
      </c>
    </row>
    <row r="9" ht="15.0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38"/>
      <c r="S9" s="19"/>
    </row>
    <row r="10" ht="15.0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  <c r="S10" s="19"/>
    </row>
    <row r="11" ht="15.0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38"/>
      <c r="S11" s="19"/>
    </row>
    <row r="12" ht="15.0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38"/>
      <c r="S12" s="19"/>
    </row>
    <row r="13" ht="15.0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  <c r="S13" s="19"/>
    </row>
    <row r="14" ht="15.0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38"/>
      <c r="S14" s="19"/>
    </row>
    <row r="15" ht="15.0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8"/>
      <c r="S15" s="19"/>
    </row>
    <row r="16" ht="15.0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38"/>
      <c r="S16" s="19"/>
    </row>
    <row r="17" ht="15.0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  <c r="S17" s="19"/>
    </row>
    <row r="18" ht="15.0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38"/>
      <c r="S18" s="19"/>
    </row>
    <row r="19" ht="15.0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38"/>
      <c r="S19" s="19"/>
    </row>
    <row r="20" ht="15.0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38"/>
      <c r="S20" s="19"/>
    </row>
    <row r="21" ht="15.0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38"/>
      <c r="S21" s="19"/>
    </row>
    <row r="22" ht="15.0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38"/>
      <c r="S22" s="19"/>
    </row>
    <row r="23" ht="15.0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38"/>
      <c r="S23" s="19"/>
    </row>
    <row r="24" ht="15.0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38"/>
      <c r="S24" s="19"/>
    </row>
    <row r="25" ht="15.0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38"/>
      <c r="S25" s="19"/>
    </row>
    <row r="26" ht="15.0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38"/>
      <c r="S26" s="19"/>
    </row>
    <row r="27" ht="15.0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38"/>
      <c r="S27" s="19"/>
    </row>
    <row r="28" ht="15.0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38"/>
      <c r="S28" s="19"/>
    </row>
    <row r="29" ht="15.0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38"/>
      <c r="S29" s="19"/>
    </row>
    <row r="30" ht="15.0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38"/>
      <c r="S30" s="19"/>
    </row>
    <row r="31" ht="15.0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38"/>
      <c r="S31" s="19"/>
    </row>
    <row r="32" ht="15.0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38"/>
      <c r="S32" s="19"/>
    </row>
    <row r="33" ht="15.0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38"/>
      <c r="S33" s="19"/>
    </row>
    <row r="34" ht="15.0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38"/>
      <c r="S34" s="19"/>
    </row>
    <row r="35" ht="15.0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38"/>
      <c r="S35" s="19"/>
    </row>
    <row r="36" ht="15.0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38"/>
      <c r="S36" s="19"/>
    </row>
    <row r="37" ht="15.0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38"/>
      <c r="S37" s="19"/>
    </row>
    <row r="38" ht="15.0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38"/>
      <c r="S38" s="19"/>
    </row>
    <row r="39" ht="15.0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38"/>
      <c r="S39" s="19"/>
    </row>
    <row r="40" ht="15.0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38"/>
      <c r="S40" s="19"/>
    </row>
    <row r="41" ht="15.0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38"/>
      <c r="S41" s="19"/>
    </row>
    <row r="42" ht="15.0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38"/>
      <c r="S42" s="19"/>
    </row>
    <row r="43" ht="15.0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38"/>
      <c r="S43" s="19"/>
    </row>
    <row r="44" ht="15.0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38"/>
      <c r="S44" s="19"/>
    </row>
    <row r="45" ht="15.0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38"/>
      <c r="S45" s="19"/>
    </row>
    <row r="46" ht="15.0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38"/>
      <c r="S46" s="19"/>
    </row>
    <row r="47" ht="15.0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38"/>
      <c r="S47" s="19"/>
    </row>
    <row r="48" ht="15.0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38"/>
      <c r="S48" s="19"/>
    </row>
    <row r="49" ht="15.0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38"/>
      <c r="S49" s="19"/>
    </row>
    <row r="50" ht="15.0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38"/>
      <c r="S50" s="19"/>
    </row>
    <row r="51" ht="15.0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38"/>
      <c r="S51" s="19"/>
    </row>
    <row r="52" ht="15.0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38"/>
      <c r="S52" s="19"/>
    </row>
    <row r="53" ht="15.0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38"/>
      <c r="S53" s="19"/>
    </row>
    <row r="54" ht="15.0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38"/>
      <c r="S54" s="19"/>
    </row>
    <row r="55" ht="15.0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38"/>
      <c r="S55" s="19"/>
    </row>
    <row r="56" ht="15.0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38"/>
      <c r="S56" s="19"/>
    </row>
    <row r="57" ht="15.0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38"/>
      <c r="S57" s="19"/>
    </row>
    <row r="58" ht="15.0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38"/>
      <c r="S58" s="19"/>
    </row>
    <row r="59" ht="15.0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38"/>
      <c r="S59" s="19"/>
    </row>
    <row r="60" ht="15.0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38"/>
      <c r="S60" s="19"/>
    </row>
    <row r="61" ht="15.0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38"/>
      <c r="S61" s="19"/>
    </row>
    <row r="62" ht="15.0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38"/>
      <c r="S62" s="19"/>
    </row>
    <row r="63" ht="15.0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38"/>
      <c r="S63" s="19"/>
    </row>
    <row r="64" ht="15.0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38"/>
      <c r="S64" s="19"/>
    </row>
    <row r="65" ht="15.0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38"/>
      <c r="S65" s="19"/>
    </row>
    <row r="66" ht="15.0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38"/>
      <c r="S66" s="19"/>
    </row>
    <row r="67" ht="15.0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38"/>
      <c r="S67" s="19"/>
    </row>
    <row r="68" ht="15.0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38"/>
      <c r="S68" s="19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ht="13.5" customHeight="1">
      <c r="A70" s="9" t="s">
        <v>2787</v>
      </c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</row>
  </sheetData>
  <autoFilter ref="$A$5:$S$68"/>
  <mergeCells count="4">
    <mergeCell ref="A1:S1"/>
    <mergeCell ref="A2:S2"/>
    <mergeCell ref="A4:S4"/>
    <mergeCell ref="A70:S70"/>
  </mergeCells>
  <dataValidations>
    <dataValidation type="list" allowBlank="1" sqref="L6:L68">
      <formula1>"Hot,Warm,Cold"</formula1>
    </dataValidation>
    <dataValidation type="list" allowBlank="1" sqref="P6:P68">
      <formula1>"Not started,Scheduled,In progress,Done,No response ×3"</formula1>
    </dataValidation>
    <dataValidation type="list" allowBlank="1" sqref="Q6:Q68">
      <formula1>"Contacted,Meeting,Proposal,Negotiation,Won,Lost"</formula1>
    </dataValidation>
    <dataValidation type="list" allowBlank="1" sqref="K6:K68">
      <formula1>"Client,Investor,Partner,Govt,International,Media,Other"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4.0"/>
    <col customWidth="1" min="2" max="2" width="12.0"/>
    <col customWidth="1" min="3" max="3" width="58.0"/>
    <col customWidth="1" min="4" max="4" width="20.0"/>
    <col customWidth="1" min="5" max="5" width="16.0"/>
    <col customWidth="1" min="6" max="6" width="12.0"/>
    <col customWidth="1" min="7" max="7" width="22.0"/>
    <col customWidth="1" min="8" max="26" width="8.71"/>
  </cols>
  <sheetData>
    <row r="1" ht="25.5" customHeight="1">
      <c r="A1" s="1" t="s">
        <v>2712</v>
      </c>
      <c r="B1" s="3"/>
      <c r="C1" s="3"/>
      <c r="D1" s="3"/>
      <c r="E1" s="3"/>
      <c r="F1" s="3"/>
      <c r="G1" s="2"/>
    </row>
    <row r="2" ht="16.5" customHeight="1">
      <c r="A2" s="4" t="s">
        <v>2716</v>
      </c>
      <c r="B2" s="3"/>
      <c r="C2" s="3"/>
      <c r="D2" s="3"/>
      <c r="E2" s="3"/>
      <c r="F2" s="3"/>
      <c r="G2" s="2"/>
    </row>
    <row r="3">
      <c r="A3" s="5"/>
      <c r="B3" s="5"/>
      <c r="C3" s="5"/>
      <c r="D3" s="5"/>
      <c r="E3" s="5"/>
      <c r="F3" s="5"/>
      <c r="G3" s="5"/>
    </row>
    <row r="4" ht="25.5" customHeight="1">
      <c r="A4" s="10" t="s">
        <v>422</v>
      </c>
      <c r="B4" s="10" t="s">
        <v>2724</v>
      </c>
      <c r="C4" s="10" t="s">
        <v>2725</v>
      </c>
      <c r="D4" s="10" t="s">
        <v>7</v>
      </c>
      <c r="E4" s="10" t="s">
        <v>2726</v>
      </c>
      <c r="F4" s="10" t="s">
        <v>84</v>
      </c>
      <c r="G4" s="10" t="s">
        <v>974</v>
      </c>
    </row>
    <row r="5" ht="21.75" customHeight="1">
      <c r="A5" s="7" t="s">
        <v>2729</v>
      </c>
      <c r="B5" s="18">
        <v>46292.0</v>
      </c>
      <c r="C5" s="8" t="s">
        <v>2732</v>
      </c>
      <c r="D5" s="8" t="s">
        <v>924</v>
      </c>
      <c r="E5" s="8" t="s">
        <v>926</v>
      </c>
      <c r="F5" s="8"/>
      <c r="G5" s="8"/>
    </row>
    <row r="6" ht="32.25" customHeight="1">
      <c r="A6" s="7" t="s">
        <v>2736</v>
      </c>
      <c r="B6" s="18">
        <v>46297.0</v>
      </c>
      <c r="C6" s="8" t="s">
        <v>2739</v>
      </c>
      <c r="D6" s="8" t="s">
        <v>473</v>
      </c>
      <c r="E6" s="8" t="s">
        <v>2740</v>
      </c>
      <c r="F6" s="8"/>
      <c r="G6" s="8"/>
    </row>
    <row r="7" ht="21.75" customHeight="1">
      <c r="A7" s="7" t="s">
        <v>2736</v>
      </c>
      <c r="B7" s="18">
        <v>46297.0</v>
      </c>
      <c r="C7" s="8" t="s">
        <v>2742</v>
      </c>
      <c r="D7" s="8" t="s">
        <v>1282</v>
      </c>
      <c r="E7" s="8" t="s">
        <v>2744</v>
      </c>
      <c r="F7" s="8"/>
      <c r="G7" s="8"/>
    </row>
    <row r="8" ht="21.75" customHeight="1">
      <c r="A8" s="7" t="s">
        <v>2748</v>
      </c>
      <c r="B8" s="18">
        <v>46304.0</v>
      </c>
      <c r="C8" s="8" t="s">
        <v>2750</v>
      </c>
      <c r="D8" s="8" t="s">
        <v>365</v>
      </c>
      <c r="E8" s="8" t="s">
        <v>2753</v>
      </c>
      <c r="F8" s="8"/>
      <c r="G8" s="8"/>
    </row>
    <row r="9" ht="32.25" customHeight="1">
      <c r="A9" s="7" t="s">
        <v>2757</v>
      </c>
      <c r="B9" s="18">
        <v>46319.0</v>
      </c>
      <c r="C9" s="8" t="s">
        <v>2758</v>
      </c>
      <c r="D9" s="8" t="s">
        <v>453</v>
      </c>
      <c r="E9" s="8" t="s">
        <v>2759</v>
      </c>
      <c r="F9" s="8"/>
      <c r="G9" s="8"/>
    </row>
    <row r="10" ht="21.75" customHeight="1">
      <c r="A10" s="7" t="s">
        <v>2761</v>
      </c>
      <c r="B10" s="18">
        <v>46349.0</v>
      </c>
      <c r="C10" s="8" t="s">
        <v>2763</v>
      </c>
      <c r="D10" s="8" t="s">
        <v>453</v>
      </c>
      <c r="E10" s="8" t="s">
        <v>2766</v>
      </c>
      <c r="F10" s="8"/>
      <c r="G10" s="8"/>
    </row>
    <row r="11" ht="32.25" customHeight="1">
      <c r="A11" s="7" t="s">
        <v>2761</v>
      </c>
      <c r="B11" s="18">
        <v>46349.0</v>
      </c>
      <c r="C11" s="8" t="s">
        <v>2769</v>
      </c>
      <c r="D11" s="8" t="s">
        <v>724</v>
      </c>
      <c r="E11" s="8" t="s">
        <v>2772</v>
      </c>
      <c r="F11" s="8"/>
      <c r="G11" s="8"/>
    </row>
    <row r="12" ht="32.25" customHeight="1">
      <c r="A12" s="7" t="s">
        <v>2774</v>
      </c>
      <c r="B12" s="18">
        <v>46379.0</v>
      </c>
      <c r="C12" s="8" t="s">
        <v>2775</v>
      </c>
      <c r="D12" s="8" t="s">
        <v>724</v>
      </c>
      <c r="E12" s="8" t="s">
        <v>2776</v>
      </c>
      <c r="F12" s="8"/>
      <c r="G12" s="8"/>
    </row>
    <row r="13" ht="21.75" customHeight="1">
      <c r="A13" s="7" t="s">
        <v>2774</v>
      </c>
      <c r="B13" s="18">
        <v>46379.0</v>
      </c>
      <c r="C13" s="8" t="s">
        <v>2777</v>
      </c>
      <c r="D13" s="8" t="s">
        <v>1282</v>
      </c>
      <c r="E13" s="8" t="s">
        <v>2778</v>
      </c>
      <c r="F13" s="8"/>
      <c r="G13" s="8"/>
    </row>
    <row r="14">
      <c r="A14" s="5"/>
      <c r="B14" s="5"/>
      <c r="C14" s="5"/>
      <c r="D14" s="5"/>
      <c r="E14" s="5"/>
      <c r="F14" s="5"/>
      <c r="G14" s="5"/>
    </row>
    <row r="15" ht="18.0" customHeight="1">
      <c r="A15" s="6" t="s">
        <v>2779</v>
      </c>
      <c r="B15" s="3"/>
      <c r="C15" s="3"/>
      <c r="D15" s="3"/>
      <c r="E15" s="3"/>
      <c r="F15" s="3"/>
      <c r="G15" s="2"/>
    </row>
    <row r="16" ht="15.0" customHeight="1">
      <c r="A16" s="49" t="s">
        <v>2780</v>
      </c>
      <c r="B16" s="22"/>
      <c r="C16" s="32">
        <f>COUNTIF('Lead Tracker'!A:A,"L-*")</f>
        <v>0</v>
      </c>
      <c r="D16" s="5"/>
      <c r="E16" s="5"/>
      <c r="F16" s="5"/>
      <c r="G16" s="5"/>
    </row>
    <row r="17" ht="15.0" customHeight="1">
      <c r="A17" s="49" t="s">
        <v>2781</v>
      </c>
      <c r="B17" s="22"/>
      <c r="C17" s="32">
        <f>COUNTIF('Lead Tracker'!L:L,"Hot")+COUNTIF('Lead Tracker'!L:L,"Warm")</f>
        <v>0</v>
      </c>
      <c r="D17" s="5"/>
      <c r="E17" s="5"/>
      <c r="F17" s="5"/>
      <c r="G17" s="5"/>
    </row>
    <row r="18" ht="15.0" customHeight="1">
      <c r="A18" s="49" t="s">
        <v>2782</v>
      </c>
      <c r="B18" s="22"/>
      <c r="C18" s="32">
        <f>COUNTIF('Lead Tracker'!Q:Q,"Meeting")</f>
        <v>1</v>
      </c>
      <c r="D18" s="5"/>
      <c r="E18" s="5"/>
      <c r="F18" s="5"/>
      <c r="G18" s="5"/>
    </row>
    <row r="19" ht="15.0" customHeight="1">
      <c r="A19" s="49" t="s">
        <v>2783</v>
      </c>
      <c r="B19" s="22"/>
      <c r="C19" s="32">
        <f>COUNTIF('Lead Tracker'!Q:Q,"Proposal")+COUNTIF('Lead Tracker'!Q:Q,"Negotiation")</f>
        <v>0</v>
      </c>
      <c r="D19" s="5"/>
      <c r="E19" s="5"/>
      <c r="F19" s="5"/>
      <c r="G19" s="5"/>
    </row>
    <row r="20" ht="15.0" customHeight="1">
      <c r="A20" s="49" t="s">
        <v>2784</v>
      </c>
      <c r="B20" s="22"/>
      <c r="C20" s="32">
        <f>COUNTIF('Lead Tracker'!Q:Q,"Won")</f>
        <v>0</v>
      </c>
      <c r="D20" s="5"/>
      <c r="E20" s="5"/>
      <c r="F20" s="5"/>
      <c r="G20" s="5"/>
    </row>
    <row r="21" ht="15.0" customHeight="1">
      <c r="A21" s="49" t="s">
        <v>2785</v>
      </c>
      <c r="B21" s="22"/>
      <c r="C21" s="32">
        <f>SUMIFS('Lead Tracker'!R:R,'Lead Tracker'!A:A,"L-*")</f>
        <v>0</v>
      </c>
      <c r="D21" s="5"/>
      <c r="E21" s="5"/>
      <c r="F21" s="5"/>
      <c r="G21" s="5"/>
    </row>
    <row r="22" ht="15.0" customHeight="1">
      <c r="A22" s="49" t="s">
        <v>347</v>
      </c>
      <c r="B22" s="22"/>
      <c r="C22" s="32">
        <f>COUNTIF('MOU &amp; Partnership Tracker'!E:E,"Signed*")</f>
        <v>0</v>
      </c>
      <c r="D22" s="5"/>
      <c r="E22" s="5"/>
      <c r="F22" s="5"/>
      <c r="G22" s="5"/>
    </row>
    <row r="23" ht="15.0" customHeight="1">
      <c r="A23" s="49" t="s">
        <v>2786</v>
      </c>
      <c r="B23" s="22"/>
      <c r="C23" s="32">
        <f>COUNTIF('MOU &amp; Partnership Tracker'!K:K,"Proposal")+COUNTIF('MOU &amp; Partnership Tracker'!K:K,"Contract")+COUNTIF('MOU &amp; Partnership Tracker'!K:K,"Revenue")</f>
        <v>0</v>
      </c>
      <c r="D23" s="5"/>
      <c r="E23" s="5"/>
      <c r="F23" s="5"/>
      <c r="G23" s="5"/>
    </row>
    <row r="24" ht="15.75" customHeight="1">
      <c r="A24" s="5"/>
      <c r="B24" s="5"/>
      <c r="C24" s="5"/>
      <c r="D24" s="5"/>
      <c r="E24" s="5"/>
      <c r="F24" s="5"/>
      <c r="G24" s="5"/>
    </row>
    <row r="25" ht="15.75" customHeight="1">
      <c r="A25" s="5"/>
      <c r="B25" s="5"/>
      <c r="C25" s="5"/>
      <c r="D25" s="5"/>
      <c r="E25" s="5"/>
      <c r="F25" s="5"/>
      <c r="G25" s="5"/>
    </row>
    <row r="26" ht="15.75" customHeight="1">
      <c r="A26" s="5"/>
      <c r="B26" s="5"/>
      <c r="C26" s="5"/>
      <c r="D26" s="5"/>
      <c r="E26" s="5"/>
      <c r="F26" s="5"/>
      <c r="G26" s="5"/>
    </row>
    <row r="27" ht="15.75" customHeight="1">
      <c r="A27" s="5"/>
      <c r="B27" s="5"/>
      <c r="C27" s="5"/>
      <c r="D27" s="5"/>
      <c r="E27" s="5"/>
      <c r="F27" s="5"/>
      <c r="G27" s="5"/>
    </row>
    <row r="28" ht="15.75" customHeight="1">
      <c r="A28" s="5"/>
      <c r="B28" s="5"/>
      <c r="C28" s="5"/>
      <c r="D28" s="5"/>
      <c r="E28" s="5"/>
      <c r="F28" s="5"/>
      <c r="G28" s="5"/>
    </row>
    <row r="29" ht="15.75" customHeight="1">
      <c r="A29" s="5"/>
      <c r="B29" s="5"/>
      <c r="C29" s="5"/>
      <c r="D29" s="5"/>
      <c r="E29" s="5"/>
      <c r="F29" s="5"/>
      <c r="G29" s="5"/>
    </row>
    <row r="30" ht="15.75" customHeight="1">
      <c r="A30" s="5"/>
      <c r="B30" s="5"/>
      <c r="C30" s="5"/>
      <c r="D30" s="5"/>
      <c r="E30" s="5"/>
      <c r="F30" s="5"/>
      <c r="G30" s="5"/>
    </row>
    <row r="31" ht="15.75" customHeight="1">
      <c r="A31" s="5"/>
      <c r="B31" s="5"/>
      <c r="C31" s="5"/>
      <c r="D31" s="5"/>
      <c r="E31" s="5"/>
      <c r="F31" s="5"/>
      <c r="G31" s="5"/>
    </row>
    <row r="32" ht="15.75" customHeight="1">
      <c r="A32" s="5"/>
      <c r="B32" s="5"/>
      <c r="C32" s="5"/>
      <c r="D32" s="5"/>
      <c r="E32" s="5"/>
      <c r="F32" s="5"/>
      <c r="G32" s="5"/>
    </row>
    <row r="33" ht="15.75" customHeight="1">
      <c r="A33" s="5"/>
      <c r="B33" s="5"/>
      <c r="C33" s="5"/>
      <c r="D33" s="5"/>
      <c r="E33" s="5"/>
      <c r="F33" s="5"/>
      <c r="G33" s="5"/>
    </row>
    <row r="34" ht="15.75" customHeight="1">
      <c r="A34" s="5"/>
      <c r="B34" s="5"/>
      <c r="C34" s="5"/>
      <c r="D34" s="5"/>
      <c r="E34" s="5"/>
      <c r="F34" s="5"/>
      <c r="G34" s="5"/>
    </row>
    <row r="35" ht="15.75" customHeight="1">
      <c r="A35" s="5"/>
      <c r="B35" s="5"/>
      <c r="C35" s="5"/>
      <c r="D35" s="5"/>
      <c r="E35" s="5"/>
      <c r="F35" s="5"/>
      <c r="G35" s="5"/>
    </row>
    <row r="36" ht="15.75" customHeight="1">
      <c r="A36" s="5"/>
      <c r="B36" s="5"/>
      <c r="C36" s="5"/>
      <c r="D36" s="5"/>
      <c r="E36" s="5"/>
      <c r="F36" s="5"/>
      <c r="G36" s="5"/>
    </row>
    <row r="37" ht="15.75" customHeight="1">
      <c r="A37" s="5"/>
      <c r="B37" s="5"/>
      <c r="C37" s="5"/>
      <c r="D37" s="5"/>
      <c r="E37" s="5"/>
      <c r="F37" s="5"/>
      <c r="G37" s="5"/>
    </row>
    <row r="38" ht="15.75" customHeight="1">
      <c r="A38" s="5"/>
      <c r="B38" s="5"/>
      <c r="C38" s="5"/>
      <c r="D38" s="5"/>
      <c r="E38" s="5"/>
      <c r="F38" s="5"/>
      <c r="G38" s="5"/>
    </row>
    <row r="39" ht="15.75" customHeight="1">
      <c r="A39" s="5"/>
      <c r="B39" s="5"/>
      <c r="C39" s="5"/>
      <c r="D39" s="5"/>
      <c r="E39" s="5"/>
      <c r="F39" s="5"/>
      <c r="G39" s="5"/>
    </row>
    <row r="40" ht="15.75" customHeight="1">
      <c r="A40" s="5"/>
      <c r="B40" s="5"/>
      <c r="C40" s="5"/>
      <c r="D40" s="5"/>
      <c r="E40" s="5"/>
      <c r="F40" s="5"/>
      <c r="G40" s="5"/>
    </row>
    <row r="41" ht="15.75" customHeight="1">
      <c r="A41" s="5"/>
      <c r="B41" s="5"/>
      <c r="C41" s="5"/>
      <c r="D41" s="5"/>
      <c r="E41" s="5"/>
      <c r="F41" s="5"/>
      <c r="G41" s="5"/>
    </row>
    <row r="42" ht="15.75" customHeight="1">
      <c r="A42" s="5"/>
      <c r="B42" s="5"/>
      <c r="C42" s="5"/>
      <c r="D42" s="5"/>
      <c r="E42" s="5"/>
      <c r="F42" s="5"/>
      <c r="G42" s="5"/>
    </row>
    <row r="43" ht="15.75" customHeight="1">
      <c r="A43" s="5"/>
      <c r="B43" s="5"/>
      <c r="C43" s="5"/>
      <c r="D43" s="5"/>
      <c r="E43" s="5"/>
      <c r="F43" s="5"/>
      <c r="G43" s="5"/>
    </row>
    <row r="44" ht="15.75" customHeight="1">
      <c r="A44" s="5"/>
      <c r="B44" s="5"/>
      <c r="C44" s="5"/>
      <c r="D44" s="5"/>
      <c r="E44" s="5"/>
      <c r="F44" s="5"/>
      <c r="G44" s="5"/>
    </row>
    <row r="45" ht="15.75" customHeight="1">
      <c r="A45" s="5"/>
      <c r="B45" s="5"/>
      <c r="C45" s="5"/>
      <c r="D45" s="5"/>
      <c r="E45" s="5"/>
      <c r="F45" s="5"/>
      <c r="G45" s="5"/>
    </row>
    <row r="46" ht="15.75" customHeight="1">
      <c r="A46" s="5"/>
      <c r="B46" s="5"/>
      <c r="C46" s="5"/>
      <c r="D46" s="5"/>
      <c r="E46" s="5"/>
      <c r="F46" s="5"/>
      <c r="G46" s="5"/>
    </row>
    <row r="47" ht="15.75" customHeight="1">
      <c r="A47" s="5"/>
      <c r="B47" s="5"/>
      <c r="C47" s="5"/>
      <c r="D47" s="5"/>
      <c r="E47" s="5"/>
      <c r="F47" s="5"/>
      <c r="G47" s="5"/>
    </row>
    <row r="48" ht="15.75" customHeight="1">
      <c r="A48" s="5"/>
      <c r="B48" s="5"/>
      <c r="C48" s="5"/>
      <c r="D48" s="5"/>
      <c r="E48" s="5"/>
      <c r="F48" s="5"/>
      <c r="G48" s="5"/>
    </row>
    <row r="49" ht="15.75" customHeight="1">
      <c r="A49" s="5"/>
      <c r="B49" s="5"/>
      <c r="C49" s="5"/>
      <c r="D49" s="5"/>
      <c r="E49" s="5"/>
      <c r="F49" s="5"/>
      <c r="G49" s="5"/>
    </row>
    <row r="50" ht="15.75" customHeight="1">
      <c r="A50" s="5"/>
      <c r="B50" s="5"/>
      <c r="C50" s="5"/>
      <c r="D50" s="5"/>
      <c r="E50" s="5"/>
      <c r="F50" s="5"/>
      <c r="G50" s="5"/>
    </row>
    <row r="51" ht="15.75" customHeight="1">
      <c r="A51" s="5"/>
      <c r="B51" s="5"/>
      <c r="C51" s="5"/>
      <c r="D51" s="5"/>
      <c r="E51" s="5"/>
      <c r="F51" s="5"/>
      <c r="G51" s="5"/>
    </row>
    <row r="52" ht="15.75" customHeight="1">
      <c r="A52" s="5"/>
      <c r="B52" s="5"/>
      <c r="C52" s="5"/>
      <c r="D52" s="5"/>
      <c r="E52" s="5"/>
      <c r="F52" s="5"/>
      <c r="G52" s="5"/>
    </row>
    <row r="53" ht="15.75" customHeight="1">
      <c r="A53" s="5"/>
      <c r="B53" s="5"/>
      <c r="C53" s="5"/>
      <c r="D53" s="5"/>
      <c r="E53" s="5"/>
      <c r="F53" s="5"/>
      <c r="G53" s="5"/>
    </row>
    <row r="54" ht="15.75" customHeight="1">
      <c r="A54" s="5"/>
      <c r="B54" s="5"/>
      <c r="C54" s="5"/>
      <c r="D54" s="5"/>
      <c r="E54" s="5"/>
      <c r="F54" s="5"/>
      <c r="G54" s="5"/>
    </row>
    <row r="55" ht="15.75" customHeight="1">
      <c r="A55" s="5"/>
      <c r="B55" s="5"/>
      <c r="C55" s="5"/>
      <c r="D55" s="5"/>
      <c r="E55" s="5"/>
      <c r="F55" s="5"/>
      <c r="G55" s="5"/>
    </row>
    <row r="56" ht="15.75" customHeight="1">
      <c r="A56" s="5"/>
      <c r="B56" s="5"/>
      <c r="C56" s="5"/>
      <c r="D56" s="5"/>
      <c r="E56" s="5"/>
      <c r="F56" s="5"/>
      <c r="G56" s="5"/>
    </row>
    <row r="57" ht="15.75" customHeight="1">
      <c r="A57" s="5"/>
      <c r="B57" s="5"/>
      <c r="C57" s="5"/>
      <c r="D57" s="5"/>
      <c r="E57" s="5"/>
      <c r="F57" s="5"/>
      <c r="G57" s="5"/>
    </row>
    <row r="58" ht="15.75" customHeight="1">
      <c r="A58" s="5"/>
      <c r="B58" s="5"/>
      <c r="C58" s="5"/>
      <c r="D58" s="5"/>
      <c r="E58" s="5"/>
      <c r="F58" s="5"/>
      <c r="G58" s="5"/>
    </row>
    <row r="59" ht="15.75" customHeight="1">
      <c r="A59" s="5"/>
      <c r="B59" s="5"/>
      <c r="C59" s="5"/>
      <c r="D59" s="5"/>
      <c r="E59" s="5"/>
      <c r="F59" s="5"/>
      <c r="G59" s="5"/>
    </row>
    <row r="60" ht="15.75" customHeight="1">
      <c r="A60" s="5"/>
      <c r="B60" s="5"/>
      <c r="C60" s="5"/>
      <c r="D60" s="5"/>
      <c r="E60" s="5"/>
      <c r="F60" s="5"/>
      <c r="G60" s="5"/>
    </row>
    <row r="61" ht="15.75" customHeight="1">
      <c r="A61" s="5"/>
      <c r="B61" s="5"/>
      <c r="C61" s="5"/>
      <c r="D61" s="5"/>
      <c r="E61" s="5"/>
      <c r="F61" s="5"/>
      <c r="G61" s="5"/>
    </row>
    <row r="62" ht="15.75" customHeight="1">
      <c r="A62" s="5"/>
      <c r="B62" s="5"/>
      <c r="C62" s="5"/>
      <c r="D62" s="5"/>
      <c r="E62" s="5"/>
      <c r="F62" s="5"/>
      <c r="G62" s="5"/>
    </row>
    <row r="63" ht="15.75" customHeight="1">
      <c r="A63" s="5"/>
      <c r="B63" s="5"/>
      <c r="C63" s="5"/>
      <c r="D63" s="5"/>
      <c r="E63" s="5"/>
      <c r="F63" s="5"/>
      <c r="G63" s="5"/>
    </row>
    <row r="64" ht="15.75" customHeight="1">
      <c r="A64" s="5"/>
      <c r="B64" s="5"/>
      <c r="C64" s="5"/>
      <c r="D64" s="5"/>
      <c r="E64" s="5"/>
      <c r="F64" s="5"/>
      <c r="G64" s="5"/>
    </row>
    <row r="65" ht="15.75" customHeight="1">
      <c r="A65" s="5"/>
      <c r="B65" s="5"/>
      <c r="C65" s="5"/>
      <c r="D65" s="5"/>
      <c r="E65" s="5"/>
      <c r="F65" s="5"/>
      <c r="G65" s="5"/>
    </row>
    <row r="66" ht="15.75" customHeight="1">
      <c r="A66" s="5"/>
      <c r="B66" s="5"/>
      <c r="C66" s="5"/>
      <c r="D66" s="5"/>
      <c r="E66" s="5"/>
      <c r="F66" s="5"/>
      <c r="G66" s="5"/>
    </row>
    <row r="67" ht="15.75" customHeight="1">
      <c r="A67" s="5"/>
      <c r="B67" s="5"/>
      <c r="C67" s="5"/>
      <c r="D67" s="5"/>
      <c r="E67" s="5"/>
      <c r="F67" s="5"/>
      <c r="G67" s="5"/>
    </row>
    <row r="68" ht="15.75" customHeight="1">
      <c r="A68" s="5"/>
      <c r="B68" s="5"/>
      <c r="C68" s="5"/>
      <c r="D68" s="5"/>
      <c r="E68" s="5"/>
      <c r="F68" s="5"/>
      <c r="G68" s="5"/>
    </row>
    <row r="69" ht="15.75" customHeight="1">
      <c r="A69" s="5"/>
      <c r="B69" s="5"/>
      <c r="C69" s="5"/>
      <c r="D69" s="5"/>
      <c r="E69" s="5"/>
      <c r="F69" s="5"/>
      <c r="G69" s="5"/>
    </row>
    <row r="70" ht="15.75" customHeight="1">
      <c r="A70" s="5"/>
      <c r="B70" s="5"/>
      <c r="C70" s="5"/>
      <c r="D70" s="5"/>
      <c r="E70" s="5"/>
      <c r="F70" s="5"/>
      <c r="G70" s="5"/>
    </row>
    <row r="71" ht="15.75" customHeight="1">
      <c r="A71" s="5"/>
      <c r="B71" s="5"/>
      <c r="C71" s="5"/>
      <c r="D71" s="5"/>
      <c r="E71" s="5"/>
      <c r="F71" s="5"/>
      <c r="G71" s="5"/>
    </row>
    <row r="72" ht="15.75" customHeight="1">
      <c r="A72" s="5"/>
      <c r="B72" s="5"/>
      <c r="C72" s="5"/>
      <c r="D72" s="5"/>
      <c r="E72" s="5"/>
      <c r="F72" s="5"/>
      <c r="G72" s="5"/>
    </row>
    <row r="73" ht="15.75" customHeight="1">
      <c r="A73" s="5"/>
      <c r="B73" s="5"/>
      <c r="C73" s="5"/>
      <c r="D73" s="5"/>
      <c r="E73" s="5"/>
      <c r="F73" s="5"/>
      <c r="G73" s="5"/>
    </row>
    <row r="74" ht="15.75" customHeight="1">
      <c r="A74" s="5"/>
      <c r="B74" s="5"/>
      <c r="C74" s="5"/>
      <c r="D74" s="5"/>
      <c r="E74" s="5"/>
      <c r="F74" s="5"/>
      <c r="G74" s="5"/>
    </row>
    <row r="75" ht="15.75" customHeight="1">
      <c r="A75" s="5"/>
      <c r="B75" s="5"/>
      <c r="C75" s="5"/>
      <c r="D75" s="5"/>
      <c r="E75" s="5"/>
      <c r="F75" s="5"/>
      <c r="G75" s="5"/>
    </row>
    <row r="76" ht="15.75" customHeight="1">
      <c r="A76" s="5"/>
      <c r="B76" s="5"/>
      <c r="C76" s="5"/>
      <c r="D76" s="5"/>
      <c r="E76" s="5"/>
      <c r="F76" s="5"/>
      <c r="G76" s="5"/>
    </row>
    <row r="77" ht="15.75" customHeight="1">
      <c r="A77" s="5"/>
      <c r="B77" s="5"/>
      <c r="C77" s="5"/>
      <c r="D77" s="5"/>
      <c r="E77" s="5"/>
      <c r="F77" s="5"/>
      <c r="G77" s="5"/>
    </row>
    <row r="78" ht="15.75" customHeight="1">
      <c r="A78" s="5"/>
      <c r="B78" s="5"/>
      <c r="C78" s="5"/>
      <c r="D78" s="5"/>
      <c r="E78" s="5"/>
      <c r="F78" s="5"/>
      <c r="G78" s="5"/>
    </row>
    <row r="79" ht="15.75" customHeight="1">
      <c r="A79" s="5"/>
      <c r="B79" s="5"/>
      <c r="C79" s="5"/>
      <c r="D79" s="5"/>
      <c r="E79" s="5"/>
      <c r="F79" s="5"/>
      <c r="G79" s="5"/>
    </row>
    <row r="80" ht="15.75" customHeight="1">
      <c r="A80" s="5"/>
      <c r="B80" s="5"/>
      <c r="C80" s="5"/>
      <c r="D80" s="5"/>
      <c r="E80" s="5"/>
      <c r="F80" s="5"/>
      <c r="G80" s="5"/>
    </row>
    <row r="81" ht="15.75" customHeight="1">
      <c r="A81" s="5"/>
      <c r="B81" s="5"/>
      <c r="C81" s="5"/>
      <c r="D81" s="5"/>
      <c r="E81" s="5"/>
      <c r="F81" s="5"/>
      <c r="G81" s="5"/>
    </row>
    <row r="82" ht="15.75" customHeight="1">
      <c r="A82" s="5"/>
      <c r="B82" s="5"/>
      <c r="C82" s="5"/>
      <c r="D82" s="5"/>
      <c r="E82" s="5"/>
      <c r="F82" s="5"/>
      <c r="G82" s="5"/>
    </row>
    <row r="83" ht="15.75" customHeight="1">
      <c r="A83" s="5"/>
      <c r="B83" s="5"/>
      <c r="C83" s="5"/>
      <c r="D83" s="5"/>
      <c r="E83" s="5"/>
      <c r="F83" s="5"/>
      <c r="G83" s="5"/>
    </row>
    <row r="84" ht="15.75" customHeight="1">
      <c r="A84" s="5"/>
      <c r="B84" s="5"/>
      <c r="C84" s="5"/>
      <c r="D84" s="5"/>
      <c r="E84" s="5"/>
      <c r="F84" s="5"/>
      <c r="G84" s="5"/>
    </row>
    <row r="85" ht="15.75" customHeight="1">
      <c r="A85" s="5"/>
      <c r="B85" s="5"/>
      <c r="C85" s="5"/>
      <c r="D85" s="5"/>
      <c r="E85" s="5"/>
      <c r="F85" s="5"/>
      <c r="G85" s="5"/>
    </row>
    <row r="86" ht="15.75" customHeight="1">
      <c r="A86" s="5"/>
      <c r="B86" s="5"/>
      <c r="C86" s="5"/>
      <c r="D86" s="5"/>
      <c r="E86" s="5"/>
      <c r="F86" s="5"/>
      <c r="G86" s="5"/>
    </row>
    <row r="87" ht="15.75" customHeight="1">
      <c r="A87" s="5"/>
      <c r="B87" s="5"/>
      <c r="C87" s="5"/>
      <c r="D87" s="5"/>
      <c r="E87" s="5"/>
      <c r="F87" s="5"/>
      <c r="G87" s="5"/>
    </row>
    <row r="88" ht="15.75" customHeight="1">
      <c r="A88" s="5"/>
      <c r="B88" s="5"/>
      <c r="C88" s="5"/>
      <c r="D88" s="5"/>
      <c r="E88" s="5"/>
      <c r="F88" s="5"/>
      <c r="G88" s="5"/>
    </row>
    <row r="89" ht="15.75" customHeight="1">
      <c r="A89" s="5"/>
      <c r="B89" s="5"/>
      <c r="C89" s="5"/>
      <c r="D89" s="5"/>
      <c r="E89" s="5"/>
      <c r="F89" s="5"/>
      <c r="G89" s="5"/>
    </row>
    <row r="90" ht="15.75" customHeight="1">
      <c r="A90" s="5"/>
      <c r="B90" s="5"/>
      <c r="C90" s="5"/>
      <c r="D90" s="5"/>
      <c r="E90" s="5"/>
      <c r="F90" s="5"/>
      <c r="G90" s="5"/>
    </row>
    <row r="91" ht="15.75" customHeight="1">
      <c r="A91" s="5"/>
      <c r="B91" s="5"/>
      <c r="C91" s="5"/>
      <c r="D91" s="5"/>
      <c r="E91" s="5"/>
      <c r="F91" s="5"/>
      <c r="G91" s="5"/>
    </row>
    <row r="92" ht="15.75" customHeight="1">
      <c r="A92" s="5"/>
      <c r="B92" s="5"/>
      <c r="C92" s="5"/>
      <c r="D92" s="5"/>
      <c r="E92" s="5"/>
      <c r="F92" s="5"/>
      <c r="G92" s="5"/>
    </row>
    <row r="93" ht="15.75" customHeight="1">
      <c r="A93" s="5"/>
      <c r="B93" s="5"/>
      <c r="C93" s="5"/>
      <c r="D93" s="5"/>
      <c r="E93" s="5"/>
      <c r="F93" s="5"/>
      <c r="G93" s="5"/>
    </row>
    <row r="94" ht="15.75" customHeight="1">
      <c r="A94" s="5"/>
      <c r="B94" s="5"/>
      <c r="C94" s="5"/>
      <c r="D94" s="5"/>
      <c r="E94" s="5"/>
      <c r="F94" s="5"/>
      <c r="G94" s="5"/>
    </row>
    <row r="95" ht="15.75" customHeight="1">
      <c r="A95" s="5"/>
      <c r="B95" s="5"/>
      <c r="C95" s="5"/>
      <c r="D95" s="5"/>
      <c r="E95" s="5"/>
      <c r="F95" s="5"/>
      <c r="G95" s="5"/>
    </row>
    <row r="96" ht="15.75" customHeight="1">
      <c r="A96" s="5"/>
      <c r="B96" s="5"/>
      <c r="C96" s="5"/>
      <c r="D96" s="5"/>
      <c r="E96" s="5"/>
      <c r="F96" s="5"/>
      <c r="G96" s="5"/>
    </row>
    <row r="97" ht="15.75" customHeight="1">
      <c r="A97" s="5"/>
      <c r="B97" s="5"/>
      <c r="C97" s="5"/>
      <c r="D97" s="5"/>
      <c r="E97" s="5"/>
      <c r="F97" s="5"/>
      <c r="G97" s="5"/>
    </row>
    <row r="98" ht="15.75" customHeight="1">
      <c r="A98" s="5"/>
      <c r="B98" s="5"/>
      <c r="C98" s="5"/>
      <c r="D98" s="5"/>
      <c r="E98" s="5"/>
      <c r="F98" s="5"/>
      <c r="G98" s="5"/>
    </row>
    <row r="99" ht="15.75" customHeight="1">
      <c r="A99" s="5"/>
      <c r="B99" s="5"/>
      <c r="C99" s="5"/>
      <c r="D99" s="5"/>
      <c r="E99" s="5"/>
      <c r="F99" s="5"/>
      <c r="G99" s="5"/>
    </row>
    <row r="100" ht="15.75" customHeight="1">
      <c r="A100" s="5"/>
      <c r="B100" s="5"/>
      <c r="C100" s="5"/>
      <c r="D100" s="5"/>
      <c r="E100" s="5"/>
      <c r="F100" s="5"/>
      <c r="G100" s="5"/>
    </row>
    <row r="101" ht="15.75" customHeight="1">
      <c r="A101" s="5"/>
      <c r="B101" s="5"/>
      <c r="C101" s="5"/>
      <c r="D101" s="5"/>
      <c r="E101" s="5"/>
      <c r="F101" s="5"/>
      <c r="G101" s="5"/>
    </row>
    <row r="102" ht="15.75" customHeight="1">
      <c r="A102" s="5"/>
      <c r="B102" s="5"/>
      <c r="C102" s="5"/>
      <c r="D102" s="5"/>
      <c r="E102" s="5"/>
      <c r="F102" s="5"/>
      <c r="G102" s="5"/>
    </row>
    <row r="103" ht="15.75" customHeight="1">
      <c r="A103" s="5"/>
      <c r="B103" s="5"/>
      <c r="C103" s="5"/>
      <c r="D103" s="5"/>
      <c r="E103" s="5"/>
      <c r="F103" s="5"/>
      <c r="G103" s="5"/>
    </row>
    <row r="104" ht="15.75" customHeight="1">
      <c r="A104" s="5"/>
      <c r="B104" s="5"/>
      <c r="C104" s="5"/>
      <c r="D104" s="5"/>
      <c r="E104" s="5"/>
      <c r="F104" s="5"/>
      <c r="G104" s="5"/>
    </row>
    <row r="105" ht="15.75" customHeight="1">
      <c r="A105" s="5"/>
      <c r="B105" s="5"/>
      <c r="C105" s="5"/>
      <c r="D105" s="5"/>
      <c r="E105" s="5"/>
      <c r="F105" s="5"/>
      <c r="G105" s="5"/>
    </row>
    <row r="106" ht="15.75" customHeight="1">
      <c r="A106" s="5"/>
      <c r="B106" s="5"/>
      <c r="C106" s="5"/>
      <c r="D106" s="5"/>
      <c r="E106" s="5"/>
      <c r="F106" s="5"/>
      <c r="G106" s="5"/>
    </row>
    <row r="107" ht="15.75" customHeight="1">
      <c r="A107" s="5"/>
      <c r="B107" s="5"/>
      <c r="C107" s="5"/>
      <c r="D107" s="5"/>
      <c r="E107" s="5"/>
      <c r="F107" s="5"/>
      <c r="G107" s="5"/>
    </row>
    <row r="108" ht="15.75" customHeight="1">
      <c r="A108" s="5"/>
      <c r="B108" s="5"/>
      <c r="C108" s="5"/>
      <c r="D108" s="5"/>
      <c r="E108" s="5"/>
      <c r="F108" s="5"/>
      <c r="G108" s="5"/>
    </row>
    <row r="109" ht="15.75" customHeight="1">
      <c r="A109" s="5"/>
      <c r="B109" s="5"/>
      <c r="C109" s="5"/>
      <c r="D109" s="5"/>
      <c r="E109" s="5"/>
      <c r="F109" s="5"/>
      <c r="G109" s="5"/>
    </row>
    <row r="110" ht="15.75" customHeight="1">
      <c r="A110" s="5"/>
      <c r="B110" s="5"/>
      <c r="C110" s="5"/>
      <c r="D110" s="5"/>
      <c r="E110" s="5"/>
      <c r="F110" s="5"/>
      <c r="G110" s="5"/>
    </row>
    <row r="111" ht="15.75" customHeight="1">
      <c r="A111" s="5"/>
      <c r="B111" s="5"/>
      <c r="C111" s="5"/>
      <c r="D111" s="5"/>
      <c r="E111" s="5"/>
      <c r="F111" s="5"/>
      <c r="G111" s="5"/>
    </row>
    <row r="112" ht="15.75" customHeight="1">
      <c r="A112" s="5"/>
      <c r="B112" s="5"/>
      <c r="C112" s="5"/>
      <c r="D112" s="5"/>
      <c r="E112" s="5"/>
      <c r="F112" s="5"/>
      <c r="G112" s="5"/>
    </row>
    <row r="113" ht="15.75" customHeight="1">
      <c r="A113" s="5"/>
      <c r="B113" s="5"/>
      <c r="C113" s="5"/>
      <c r="D113" s="5"/>
      <c r="E113" s="5"/>
      <c r="F113" s="5"/>
      <c r="G113" s="5"/>
    </row>
    <row r="114" ht="15.75" customHeight="1">
      <c r="A114" s="5"/>
      <c r="B114" s="5"/>
      <c r="C114" s="5"/>
      <c r="D114" s="5"/>
      <c r="E114" s="5"/>
      <c r="F114" s="5"/>
      <c r="G114" s="5"/>
    </row>
    <row r="115" ht="15.75" customHeight="1">
      <c r="A115" s="5"/>
      <c r="B115" s="5"/>
      <c r="C115" s="5"/>
      <c r="D115" s="5"/>
      <c r="E115" s="5"/>
      <c r="F115" s="5"/>
      <c r="G115" s="5"/>
    </row>
    <row r="116" ht="15.75" customHeight="1">
      <c r="A116" s="5"/>
      <c r="B116" s="5"/>
      <c r="C116" s="5"/>
      <c r="D116" s="5"/>
      <c r="E116" s="5"/>
      <c r="F116" s="5"/>
      <c r="G116" s="5"/>
    </row>
    <row r="117" ht="15.75" customHeight="1">
      <c r="A117" s="5"/>
      <c r="B117" s="5"/>
      <c r="C117" s="5"/>
      <c r="D117" s="5"/>
      <c r="E117" s="5"/>
      <c r="F117" s="5"/>
      <c r="G117" s="5"/>
    </row>
    <row r="118" ht="15.75" customHeight="1">
      <c r="A118" s="5"/>
      <c r="B118" s="5"/>
      <c r="C118" s="5"/>
      <c r="D118" s="5"/>
      <c r="E118" s="5"/>
      <c r="F118" s="5"/>
      <c r="G118" s="5"/>
    </row>
    <row r="119" ht="15.75" customHeight="1">
      <c r="A119" s="5"/>
      <c r="B119" s="5"/>
      <c r="C119" s="5"/>
      <c r="D119" s="5"/>
      <c r="E119" s="5"/>
      <c r="F119" s="5"/>
      <c r="G119" s="5"/>
    </row>
    <row r="120" ht="15.75" customHeight="1">
      <c r="A120" s="5"/>
      <c r="B120" s="5"/>
      <c r="C120" s="5"/>
      <c r="D120" s="5"/>
      <c r="E120" s="5"/>
      <c r="F120" s="5"/>
      <c r="G120" s="5"/>
    </row>
    <row r="121" ht="15.75" customHeight="1">
      <c r="A121" s="5"/>
      <c r="B121" s="5"/>
      <c r="C121" s="5"/>
      <c r="D121" s="5"/>
      <c r="E121" s="5"/>
      <c r="F121" s="5"/>
      <c r="G121" s="5"/>
    </row>
    <row r="122" ht="15.75" customHeight="1">
      <c r="A122" s="5"/>
      <c r="B122" s="5"/>
      <c r="C122" s="5"/>
      <c r="D122" s="5"/>
      <c r="E122" s="5"/>
      <c r="F122" s="5"/>
      <c r="G122" s="5"/>
    </row>
    <row r="123" ht="15.75" customHeight="1">
      <c r="A123" s="5"/>
      <c r="B123" s="5"/>
      <c r="C123" s="5"/>
      <c r="D123" s="5"/>
      <c r="E123" s="5"/>
      <c r="F123" s="5"/>
      <c r="G123" s="5"/>
    </row>
    <row r="124" ht="15.75" customHeight="1">
      <c r="A124" s="5"/>
      <c r="B124" s="5"/>
      <c r="C124" s="5"/>
      <c r="D124" s="5"/>
      <c r="E124" s="5"/>
      <c r="F124" s="5"/>
      <c r="G124" s="5"/>
    </row>
    <row r="125" ht="15.75" customHeight="1">
      <c r="A125" s="5"/>
      <c r="B125" s="5"/>
      <c r="C125" s="5"/>
      <c r="D125" s="5"/>
      <c r="E125" s="5"/>
      <c r="F125" s="5"/>
      <c r="G125" s="5"/>
    </row>
    <row r="126" ht="15.75" customHeight="1">
      <c r="A126" s="5"/>
      <c r="B126" s="5"/>
      <c r="C126" s="5"/>
      <c r="D126" s="5"/>
      <c r="E126" s="5"/>
      <c r="F126" s="5"/>
      <c r="G126" s="5"/>
    </row>
    <row r="127" ht="15.75" customHeight="1">
      <c r="A127" s="5"/>
      <c r="B127" s="5"/>
      <c r="C127" s="5"/>
      <c r="D127" s="5"/>
      <c r="E127" s="5"/>
      <c r="F127" s="5"/>
      <c r="G127" s="5"/>
    </row>
    <row r="128" ht="15.75" customHeight="1">
      <c r="A128" s="5"/>
      <c r="B128" s="5"/>
      <c r="C128" s="5"/>
      <c r="D128" s="5"/>
      <c r="E128" s="5"/>
      <c r="F128" s="5"/>
      <c r="G128" s="5"/>
    </row>
    <row r="129" ht="15.75" customHeight="1">
      <c r="A129" s="5"/>
      <c r="B129" s="5"/>
      <c r="C129" s="5"/>
      <c r="D129" s="5"/>
      <c r="E129" s="5"/>
      <c r="F129" s="5"/>
      <c r="G129" s="5"/>
    </row>
    <row r="130" ht="15.75" customHeight="1">
      <c r="A130" s="5"/>
      <c r="B130" s="5"/>
      <c r="C130" s="5"/>
      <c r="D130" s="5"/>
      <c r="E130" s="5"/>
      <c r="F130" s="5"/>
      <c r="G130" s="5"/>
    </row>
    <row r="131" ht="15.75" customHeight="1">
      <c r="A131" s="5"/>
      <c r="B131" s="5"/>
      <c r="C131" s="5"/>
      <c r="D131" s="5"/>
      <c r="E131" s="5"/>
      <c r="F131" s="5"/>
      <c r="G131" s="5"/>
    </row>
    <row r="132" ht="15.75" customHeight="1">
      <c r="A132" s="5"/>
      <c r="B132" s="5"/>
      <c r="C132" s="5"/>
      <c r="D132" s="5"/>
      <c r="E132" s="5"/>
      <c r="F132" s="5"/>
      <c r="G132" s="5"/>
    </row>
    <row r="133" ht="15.75" customHeight="1">
      <c r="A133" s="5"/>
      <c r="B133" s="5"/>
      <c r="C133" s="5"/>
      <c r="D133" s="5"/>
      <c r="E133" s="5"/>
      <c r="F133" s="5"/>
      <c r="G133" s="5"/>
    </row>
    <row r="134" ht="15.75" customHeight="1">
      <c r="A134" s="5"/>
      <c r="B134" s="5"/>
      <c r="C134" s="5"/>
      <c r="D134" s="5"/>
      <c r="E134" s="5"/>
      <c r="F134" s="5"/>
      <c r="G134" s="5"/>
    </row>
    <row r="135" ht="15.75" customHeight="1">
      <c r="A135" s="5"/>
      <c r="B135" s="5"/>
      <c r="C135" s="5"/>
      <c r="D135" s="5"/>
      <c r="E135" s="5"/>
      <c r="F135" s="5"/>
      <c r="G135" s="5"/>
    </row>
    <row r="136" ht="15.75" customHeight="1">
      <c r="A136" s="5"/>
      <c r="B136" s="5"/>
      <c r="C136" s="5"/>
      <c r="D136" s="5"/>
      <c r="E136" s="5"/>
      <c r="F136" s="5"/>
      <c r="G136" s="5"/>
    </row>
    <row r="137" ht="15.75" customHeight="1">
      <c r="A137" s="5"/>
      <c r="B137" s="5"/>
      <c r="C137" s="5"/>
      <c r="D137" s="5"/>
      <c r="E137" s="5"/>
      <c r="F137" s="5"/>
      <c r="G137" s="5"/>
    </row>
    <row r="138" ht="15.75" customHeight="1">
      <c r="A138" s="5"/>
      <c r="B138" s="5"/>
      <c r="C138" s="5"/>
      <c r="D138" s="5"/>
      <c r="E138" s="5"/>
      <c r="F138" s="5"/>
      <c r="G138" s="5"/>
    </row>
    <row r="139" ht="15.75" customHeight="1">
      <c r="A139" s="5"/>
      <c r="B139" s="5"/>
      <c r="C139" s="5"/>
      <c r="D139" s="5"/>
      <c r="E139" s="5"/>
      <c r="F139" s="5"/>
      <c r="G139" s="5"/>
    </row>
    <row r="140" ht="15.75" customHeight="1">
      <c r="A140" s="5"/>
      <c r="B140" s="5"/>
      <c r="C140" s="5"/>
      <c r="D140" s="5"/>
      <c r="E140" s="5"/>
      <c r="F140" s="5"/>
      <c r="G140" s="5"/>
    </row>
    <row r="141" ht="15.75" customHeight="1">
      <c r="A141" s="5"/>
      <c r="B141" s="5"/>
      <c r="C141" s="5"/>
      <c r="D141" s="5"/>
      <c r="E141" s="5"/>
      <c r="F141" s="5"/>
      <c r="G141" s="5"/>
    </row>
    <row r="142" ht="15.75" customHeight="1">
      <c r="A142" s="5"/>
      <c r="B142" s="5"/>
      <c r="C142" s="5"/>
      <c r="D142" s="5"/>
      <c r="E142" s="5"/>
      <c r="F142" s="5"/>
      <c r="G142" s="5"/>
    </row>
    <row r="143" ht="15.75" customHeight="1">
      <c r="A143" s="5"/>
      <c r="B143" s="5"/>
      <c r="C143" s="5"/>
      <c r="D143" s="5"/>
      <c r="E143" s="5"/>
      <c r="F143" s="5"/>
      <c r="G143" s="5"/>
    </row>
    <row r="144" ht="15.75" customHeight="1">
      <c r="A144" s="5"/>
      <c r="B144" s="5"/>
      <c r="C144" s="5"/>
      <c r="D144" s="5"/>
      <c r="E144" s="5"/>
      <c r="F144" s="5"/>
      <c r="G144" s="5"/>
    </row>
    <row r="145" ht="15.75" customHeight="1">
      <c r="A145" s="5"/>
      <c r="B145" s="5"/>
      <c r="C145" s="5"/>
      <c r="D145" s="5"/>
      <c r="E145" s="5"/>
      <c r="F145" s="5"/>
      <c r="G145" s="5"/>
    </row>
    <row r="146" ht="15.75" customHeight="1">
      <c r="A146" s="5"/>
      <c r="B146" s="5"/>
      <c r="C146" s="5"/>
      <c r="D146" s="5"/>
      <c r="E146" s="5"/>
      <c r="F146" s="5"/>
      <c r="G146" s="5"/>
    </row>
    <row r="147" ht="15.75" customHeight="1">
      <c r="A147" s="5"/>
      <c r="B147" s="5"/>
      <c r="C147" s="5"/>
      <c r="D147" s="5"/>
      <c r="E147" s="5"/>
      <c r="F147" s="5"/>
      <c r="G147" s="5"/>
    </row>
    <row r="148" ht="15.75" customHeight="1">
      <c r="A148" s="5"/>
      <c r="B148" s="5"/>
      <c r="C148" s="5"/>
      <c r="D148" s="5"/>
      <c r="E148" s="5"/>
      <c r="F148" s="5"/>
      <c r="G148" s="5"/>
    </row>
    <row r="149" ht="15.75" customHeight="1">
      <c r="A149" s="5"/>
      <c r="B149" s="5"/>
      <c r="C149" s="5"/>
      <c r="D149" s="5"/>
      <c r="E149" s="5"/>
      <c r="F149" s="5"/>
      <c r="G149" s="5"/>
    </row>
    <row r="150" ht="15.75" customHeight="1">
      <c r="A150" s="5"/>
      <c r="B150" s="5"/>
      <c r="C150" s="5"/>
      <c r="D150" s="5"/>
      <c r="E150" s="5"/>
      <c r="F150" s="5"/>
      <c r="G150" s="5"/>
    </row>
    <row r="151" ht="15.75" customHeight="1">
      <c r="A151" s="5"/>
      <c r="B151" s="5"/>
      <c r="C151" s="5"/>
      <c r="D151" s="5"/>
      <c r="E151" s="5"/>
      <c r="F151" s="5"/>
      <c r="G151" s="5"/>
    </row>
    <row r="152" ht="15.75" customHeight="1">
      <c r="A152" s="5"/>
      <c r="B152" s="5"/>
      <c r="C152" s="5"/>
      <c r="D152" s="5"/>
      <c r="E152" s="5"/>
      <c r="F152" s="5"/>
      <c r="G152" s="5"/>
    </row>
    <row r="153" ht="15.75" customHeight="1">
      <c r="A153" s="5"/>
      <c r="B153" s="5"/>
      <c r="C153" s="5"/>
      <c r="D153" s="5"/>
      <c r="E153" s="5"/>
      <c r="F153" s="5"/>
      <c r="G153" s="5"/>
    </row>
    <row r="154" ht="15.75" customHeight="1">
      <c r="A154" s="5"/>
      <c r="B154" s="5"/>
      <c r="C154" s="5"/>
      <c r="D154" s="5"/>
      <c r="E154" s="5"/>
      <c r="F154" s="5"/>
      <c r="G154" s="5"/>
    </row>
    <row r="155" ht="15.75" customHeight="1">
      <c r="A155" s="5"/>
      <c r="B155" s="5"/>
      <c r="C155" s="5"/>
      <c r="D155" s="5"/>
      <c r="E155" s="5"/>
      <c r="F155" s="5"/>
      <c r="G155" s="5"/>
    </row>
    <row r="156" ht="15.75" customHeight="1">
      <c r="A156" s="5"/>
      <c r="B156" s="5"/>
      <c r="C156" s="5"/>
      <c r="D156" s="5"/>
      <c r="E156" s="5"/>
      <c r="F156" s="5"/>
      <c r="G156" s="5"/>
    </row>
    <row r="157" ht="15.75" customHeight="1">
      <c r="A157" s="5"/>
      <c r="B157" s="5"/>
      <c r="C157" s="5"/>
      <c r="D157" s="5"/>
      <c r="E157" s="5"/>
      <c r="F157" s="5"/>
      <c r="G157" s="5"/>
    </row>
    <row r="158" ht="15.75" customHeight="1">
      <c r="A158" s="5"/>
      <c r="B158" s="5"/>
      <c r="C158" s="5"/>
      <c r="D158" s="5"/>
      <c r="E158" s="5"/>
      <c r="F158" s="5"/>
      <c r="G158" s="5"/>
    </row>
    <row r="159" ht="15.75" customHeight="1">
      <c r="A159" s="5"/>
      <c r="B159" s="5"/>
      <c r="C159" s="5"/>
      <c r="D159" s="5"/>
      <c r="E159" s="5"/>
      <c r="F159" s="5"/>
      <c r="G159" s="5"/>
    </row>
    <row r="160" ht="15.75" customHeight="1">
      <c r="A160" s="5"/>
      <c r="B160" s="5"/>
      <c r="C160" s="5"/>
      <c r="D160" s="5"/>
      <c r="E160" s="5"/>
      <c r="F160" s="5"/>
      <c r="G160" s="5"/>
    </row>
    <row r="161" ht="15.75" customHeight="1">
      <c r="A161" s="5"/>
      <c r="B161" s="5"/>
      <c r="C161" s="5"/>
      <c r="D161" s="5"/>
      <c r="E161" s="5"/>
      <c r="F161" s="5"/>
      <c r="G161" s="5"/>
    </row>
    <row r="162" ht="15.75" customHeight="1">
      <c r="A162" s="5"/>
      <c r="B162" s="5"/>
      <c r="C162" s="5"/>
      <c r="D162" s="5"/>
      <c r="E162" s="5"/>
      <c r="F162" s="5"/>
      <c r="G162" s="5"/>
    </row>
    <row r="163" ht="15.75" customHeight="1">
      <c r="A163" s="5"/>
      <c r="B163" s="5"/>
      <c r="C163" s="5"/>
      <c r="D163" s="5"/>
      <c r="E163" s="5"/>
      <c r="F163" s="5"/>
      <c r="G163" s="5"/>
    </row>
    <row r="164" ht="15.75" customHeight="1">
      <c r="A164" s="5"/>
      <c r="B164" s="5"/>
      <c r="C164" s="5"/>
      <c r="D164" s="5"/>
      <c r="E164" s="5"/>
      <c r="F164" s="5"/>
      <c r="G164" s="5"/>
    </row>
    <row r="165" ht="15.75" customHeight="1">
      <c r="A165" s="5"/>
      <c r="B165" s="5"/>
      <c r="C165" s="5"/>
      <c r="D165" s="5"/>
      <c r="E165" s="5"/>
      <c r="F165" s="5"/>
      <c r="G165" s="5"/>
    </row>
    <row r="166" ht="15.75" customHeight="1">
      <c r="A166" s="5"/>
      <c r="B166" s="5"/>
      <c r="C166" s="5"/>
      <c r="D166" s="5"/>
      <c r="E166" s="5"/>
      <c r="F166" s="5"/>
      <c r="G166" s="5"/>
    </row>
    <row r="167" ht="15.75" customHeight="1">
      <c r="A167" s="5"/>
      <c r="B167" s="5"/>
      <c r="C167" s="5"/>
      <c r="D167" s="5"/>
      <c r="E167" s="5"/>
      <c r="F167" s="5"/>
      <c r="G167" s="5"/>
    </row>
    <row r="168" ht="15.75" customHeight="1">
      <c r="A168" s="5"/>
      <c r="B168" s="5"/>
      <c r="C168" s="5"/>
      <c r="D168" s="5"/>
      <c r="E168" s="5"/>
      <c r="F168" s="5"/>
      <c r="G168" s="5"/>
    </row>
    <row r="169" ht="15.75" customHeight="1">
      <c r="A169" s="5"/>
      <c r="B169" s="5"/>
      <c r="C169" s="5"/>
      <c r="D169" s="5"/>
      <c r="E169" s="5"/>
      <c r="F169" s="5"/>
      <c r="G169" s="5"/>
    </row>
    <row r="170" ht="15.75" customHeight="1">
      <c r="A170" s="5"/>
      <c r="B170" s="5"/>
      <c r="C170" s="5"/>
      <c r="D170" s="5"/>
      <c r="E170" s="5"/>
      <c r="F170" s="5"/>
      <c r="G170" s="5"/>
    </row>
    <row r="171" ht="15.75" customHeight="1">
      <c r="A171" s="5"/>
      <c r="B171" s="5"/>
      <c r="C171" s="5"/>
      <c r="D171" s="5"/>
      <c r="E171" s="5"/>
      <c r="F171" s="5"/>
      <c r="G171" s="5"/>
    </row>
    <row r="172" ht="15.75" customHeight="1">
      <c r="A172" s="5"/>
      <c r="B172" s="5"/>
      <c r="C172" s="5"/>
      <c r="D172" s="5"/>
      <c r="E172" s="5"/>
      <c r="F172" s="5"/>
      <c r="G172" s="5"/>
    </row>
    <row r="173" ht="15.75" customHeight="1">
      <c r="A173" s="5"/>
      <c r="B173" s="5"/>
      <c r="C173" s="5"/>
      <c r="D173" s="5"/>
      <c r="E173" s="5"/>
      <c r="F173" s="5"/>
      <c r="G173" s="5"/>
    </row>
    <row r="174" ht="15.75" customHeight="1">
      <c r="A174" s="5"/>
      <c r="B174" s="5"/>
      <c r="C174" s="5"/>
      <c r="D174" s="5"/>
      <c r="E174" s="5"/>
      <c r="F174" s="5"/>
      <c r="G174" s="5"/>
    </row>
    <row r="175" ht="15.75" customHeight="1">
      <c r="A175" s="5"/>
      <c r="B175" s="5"/>
      <c r="C175" s="5"/>
      <c r="D175" s="5"/>
      <c r="E175" s="5"/>
      <c r="F175" s="5"/>
      <c r="G175" s="5"/>
    </row>
    <row r="176" ht="15.75" customHeight="1">
      <c r="A176" s="5"/>
      <c r="B176" s="5"/>
      <c r="C176" s="5"/>
      <c r="D176" s="5"/>
      <c r="E176" s="5"/>
      <c r="F176" s="5"/>
      <c r="G176" s="5"/>
    </row>
    <row r="177" ht="15.75" customHeight="1">
      <c r="A177" s="5"/>
      <c r="B177" s="5"/>
      <c r="C177" s="5"/>
      <c r="D177" s="5"/>
      <c r="E177" s="5"/>
      <c r="F177" s="5"/>
      <c r="G177" s="5"/>
    </row>
    <row r="178" ht="15.75" customHeight="1">
      <c r="A178" s="5"/>
      <c r="B178" s="5"/>
      <c r="C178" s="5"/>
      <c r="D178" s="5"/>
      <c r="E178" s="5"/>
      <c r="F178" s="5"/>
      <c r="G178" s="5"/>
    </row>
    <row r="179" ht="15.75" customHeight="1">
      <c r="A179" s="5"/>
      <c r="B179" s="5"/>
      <c r="C179" s="5"/>
      <c r="D179" s="5"/>
      <c r="E179" s="5"/>
      <c r="F179" s="5"/>
      <c r="G179" s="5"/>
    </row>
    <row r="180" ht="15.75" customHeight="1">
      <c r="A180" s="5"/>
      <c r="B180" s="5"/>
      <c r="C180" s="5"/>
      <c r="D180" s="5"/>
      <c r="E180" s="5"/>
      <c r="F180" s="5"/>
      <c r="G180" s="5"/>
    </row>
    <row r="181" ht="15.75" customHeight="1">
      <c r="A181" s="5"/>
      <c r="B181" s="5"/>
      <c r="C181" s="5"/>
      <c r="D181" s="5"/>
      <c r="E181" s="5"/>
      <c r="F181" s="5"/>
      <c r="G181" s="5"/>
    </row>
    <row r="182" ht="15.75" customHeight="1">
      <c r="A182" s="5"/>
      <c r="B182" s="5"/>
      <c r="C182" s="5"/>
      <c r="D182" s="5"/>
      <c r="E182" s="5"/>
      <c r="F182" s="5"/>
      <c r="G182" s="5"/>
    </row>
    <row r="183" ht="15.75" customHeight="1">
      <c r="A183" s="5"/>
      <c r="B183" s="5"/>
      <c r="C183" s="5"/>
      <c r="D183" s="5"/>
      <c r="E183" s="5"/>
      <c r="F183" s="5"/>
      <c r="G183" s="5"/>
    </row>
    <row r="184" ht="15.75" customHeight="1">
      <c r="A184" s="5"/>
      <c r="B184" s="5"/>
      <c r="C184" s="5"/>
      <c r="D184" s="5"/>
      <c r="E184" s="5"/>
      <c r="F184" s="5"/>
      <c r="G184" s="5"/>
    </row>
    <row r="185" ht="15.75" customHeight="1">
      <c r="A185" s="5"/>
      <c r="B185" s="5"/>
      <c r="C185" s="5"/>
      <c r="D185" s="5"/>
      <c r="E185" s="5"/>
      <c r="F185" s="5"/>
      <c r="G185" s="5"/>
    </row>
    <row r="186" ht="15.75" customHeight="1">
      <c r="A186" s="5"/>
      <c r="B186" s="5"/>
      <c r="C186" s="5"/>
      <c r="D186" s="5"/>
      <c r="E186" s="5"/>
      <c r="F186" s="5"/>
      <c r="G186" s="5"/>
    </row>
    <row r="187" ht="15.75" customHeight="1">
      <c r="A187" s="5"/>
      <c r="B187" s="5"/>
      <c r="C187" s="5"/>
      <c r="D187" s="5"/>
      <c r="E187" s="5"/>
      <c r="F187" s="5"/>
      <c r="G187" s="5"/>
    </row>
    <row r="188" ht="15.75" customHeight="1">
      <c r="A188" s="5"/>
      <c r="B188" s="5"/>
      <c r="C188" s="5"/>
      <c r="D188" s="5"/>
      <c r="E188" s="5"/>
      <c r="F188" s="5"/>
      <c r="G188" s="5"/>
    </row>
    <row r="189" ht="15.75" customHeight="1">
      <c r="A189" s="5"/>
      <c r="B189" s="5"/>
      <c r="C189" s="5"/>
      <c r="D189" s="5"/>
      <c r="E189" s="5"/>
      <c r="F189" s="5"/>
      <c r="G189" s="5"/>
    </row>
    <row r="190" ht="15.75" customHeight="1">
      <c r="A190" s="5"/>
      <c r="B190" s="5"/>
      <c r="C190" s="5"/>
      <c r="D190" s="5"/>
      <c r="E190" s="5"/>
      <c r="F190" s="5"/>
      <c r="G190" s="5"/>
    </row>
    <row r="191" ht="15.75" customHeight="1">
      <c r="A191" s="5"/>
      <c r="B191" s="5"/>
      <c r="C191" s="5"/>
      <c r="D191" s="5"/>
      <c r="E191" s="5"/>
      <c r="F191" s="5"/>
      <c r="G191" s="5"/>
    </row>
    <row r="192" ht="15.75" customHeight="1">
      <c r="A192" s="5"/>
      <c r="B192" s="5"/>
      <c r="C192" s="5"/>
      <c r="D192" s="5"/>
      <c r="E192" s="5"/>
      <c r="F192" s="5"/>
      <c r="G192" s="5"/>
    </row>
    <row r="193" ht="15.75" customHeight="1">
      <c r="A193" s="5"/>
      <c r="B193" s="5"/>
      <c r="C193" s="5"/>
      <c r="D193" s="5"/>
      <c r="E193" s="5"/>
      <c r="F193" s="5"/>
      <c r="G193" s="5"/>
    </row>
    <row r="194" ht="15.75" customHeight="1">
      <c r="A194" s="5"/>
      <c r="B194" s="5"/>
      <c r="C194" s="5"/>
      <c r="D194" s="5"/>
      <c r="E194" s="5"/>
      <c r="F194" s="5"/>
      <c r="G194" s="5"/>
    </row>
    <row r="195" ht="15.75" customHeight="1">
      <c r="A195" s="5"/>
      <c r="B195" s="5"/>
      <c r="C195" s="5"/>
      <c r="D195" s="5"/>
      <c r="E195" s="5"/>
      <c r="F195" s="5"/>
      <c r="G195" s="5"/>
    </row>
    <row r="196" ht="15.75" customHeight="1">
      <c r="A196" s="5"/>
      <c r="B196" s="5"/>
      <c r="C196" s="5"/>
      <c r="D196" s="5"/>
      <c r="E196" s="5"/>
      <c r="F196" s="5"/>
      <c r="G196" s="5"/>
    </row>
    <row r="197" ht="15.75" customHeight="1">
      <c r="A197" s="5"/>
      <c r="B197" s="5"/>
      <c r="C197" s="5"/>
      <c r="D197" s="5"/>
      <c r="E197" s="5"/>
      <c r="F197" s="5"/>
      <c r="G197" s="5"/>
    </row>
    <row r="198" ht="15.75" customHeight="1">
      <c r="A198" s="5"/>
      <c r="B198" s="5"/>
      <c r="C198" s="5"/>
      <c r="D198" s="5"/>
      <c r="E198" s="5"/>
      <c r="F198" s="5"/>
      <c r="G198" s="5"/>
    </row>
    <row r="199" ht="15.75" customHeight="1">
      <c r="A199" s="5"/>
      <c r="B199" s="5"/>
      <c r="C199" s="5"/>
      <c r="D199" s="5"/>
      <c r="E199" s="5"/>
      <c r="F199" s="5"/>
      <c r="G199" s="5"/>
    </row>
    <row r="200" ht="15.75" customHeight="1">
      <c r="A200" s="5"/>
      <c r="B200" s="5"/>
      <c r="C200" s="5"/>
      <c r="D200" s="5"/>
      <c r="E200" s="5"/>
      <c r="F200" s="5"/>
      <c r="G200" s="5"/>
    </row>
    <row r="201" ht="15.75" customHeight="1">
      <c r="A201" s="5"/>
      <c r="B201" s="5"/>
      <c r="C201" s="5"/>
      <c r="D201" s="5"/>
      <c r="E201" s="5"/>
      <c r="F201" s="5"/>
      <c r="G201" s="5"/>
    </row>
    <row r="202" ht="15.75" customHeight="1">
      <c r="A202" s="5"/>
      <c r="B202" s="5"/>
      <c r="C202" s="5"/>
      <c r="D202" s="5"/>
      <c r="E202" s="5"/>
      <c r="F202" s="5"/>
      <c r="G202" s="5"/>
    </row>
    <row r="203" ht="15.75" customHeight="1">
      <c r="A203" s="5"/>
      <c r="B203" s="5"/>
      <c r="C203" s="5"/>
      <c r="D203" s="5"/>
      <c r="E203" s="5"/>
      <c r="F203" s="5"/>
      <c r="G203" s="5"/>
    </row>
    <row r="204" ht="15.75" customHeight="1">
      <c r="A204" s="5"/>
      <c r="B204" s="5"/>
      <c r="C204" s="5"/>
      <c r="D204" s="5"/>
      <c r="E204" s="5"/>
      <c r="F204" s="5"/>
      <c r="G204" s="5"/>
    </row>
    <row r="205" ht="15.75" customHeight="1">
      <c r="A205" s="5"/>
      <c r="B205" s="5"/>
      <c r="C205" s="5"/>
      <c r="D205" s="5"/>
      <c r="E205" s="5"/>
      <c r="F205" s="5"/>
      <c r="G205" s="5"/>
    </row>
    <row r="206" ht="15.75" customHeight="1">
      <c r="A206" s="5"/>
      <c r="B206" s="5"/>
      <c r="C206" s="5"/>
      <c r="D206" s="5"/>
      <c r="E206" s="5"/>
      <c r="F206" s="5"/>
      <c r="G206" s="5"/>
    </row>
    <row r="207" ht="15.75" customHeight="1">
      <c r="A207" s="5"/>
      <c r="B207" s="5"/>
      <c r="C207" s="5"/>
      <c r="D207" s="5"/>
      <c r="E207" s="5"/>
      <c r="F207" s="5"/>
      <c r="G207" s="5"/>
    </row>
    <row r="208" ht="15.75" customHeight="1">
      <c r="A208" s="5"/>
      <c r="B208" s="5"/>
      <c r="C208" s="5"/>
      <c r="D208" s="5"/>
      <c r="E208" s="5"/>
      <c r="F208" s="5"/>
      <c r="G208" s="5"/>
    </row>
    <row r="209" ht="15.75" customHeight="1">
      <c r="A209" s="5"/>
      <c r="B209" s="5"/>
      <c r="C209" s="5"/>
      <c r="D209" s="5"/>
      <c r="E209" s="5"/>
      <c r="F209" s="5"/>
      <c r="G209" s="5"/>
    </row>
    <row r="210" ht="15.75" customHeight="1">
      <c r="A210" s="5"/>
      <c r="B210" s="5"/>
      <c r="C210" s="5"/>
      <c r="D210" s="5"/>
      <c r="E210" s="5"/>
      <c r="F210" s="5"/>
      <c r="G210" s="5"/>
    </row>
    <row r="211" ht="15.75" customHeight="1">
      <c r="A211" s="5"/>
      <c r="B211" s="5"/>
      <c r="C211" s="5"/>
      <c r="D211" s="5"/>
      <c r="E211" s="5"/>
      <c r="F211" s="5"/>
      <c r="G211" s="5"/>
    </row>
    <row r="212" ht="15.75" customHeight="1">
      <c r="A212" s="5"/>
      <c r="B212" s="5"/>
      <c r="C212" s="5"/>
      <c r="D212" s="5"/>
      <c r="E212" s="5"/>
      <c r="F212" s="5"/>
      <c r="G212" s="5"/>
    </row>
    <row r="213" ht="15.75" customHeight="1">
      <c r="A213" s="5"/>
      <c r="B213" s="5"/>
      <c r="C213" s="5"/>
      <c r="D213" s="5"/>
      <c r="E213" s="5"/>
      <c r="F213" s="5"/>
      <c r="G213" s="5"/>
    </row>
    <row r="214" ht="15.75" customHeight="1">
      <c r="A214" s="5"/>
      <c r="B214" s="5"/>
      <c r="C214" s="5"/>
      <c r="D214" s="5"/>
      <c r="E214" s="5"/>
      <c r="F214" s="5"/>
      <c r="G214" s="5"/>
    </row>
    <row r="215" ht="15.75" customHeight="1">
      <c r="A215" s="5"/>
      <c r="B215" s="5"/>
      <c r="C215" s="5"/>
      <c r="D215" s="5"/>
      <c r="E215" s="5"/>
      <c r="F215" s="5"/>
      <c r="G215" s="5"/>
    </row>
    <row r="216" ht="15.75" customHeight="1">
      <c r="A216" s="5"/>
      <c r="B216" s="5"/>
      <c r="C216" s="5"/>
      <c r="D216" s="5"/>
      <c r="E216" s="5"/>
      <c r="F216" s="5"/>
      <c r="G216" s="5"/>
    </row>
    <row r="217" ht="15.75" customHeight="1">
      <c r="A217" s="5"/>
      <c r="B217" s="5"/>
      <c r="C217" s="5"/>
      <c r="D217" s="5"/>
      <c r="E217" s="5"/>
      <c r="F217" s="5"/>
      <c r="G217" s="5"/>
    </row>
    <row r="218" ht="15.75" customHeight="1">
      <c r="A218" s="5"/>
      <c r="B218" s="5"/>
      <c r="C218" s="5"/>
      <c r="D218" s="5"/>
      <c r="E218" s="5"/>
      <c r="F218" s="5"/>
      <c r="G218" s="5"/>
    </row>
    <row r="219" ht="15.75" customHeight="1">
      <c r="A219" s="5"/>
      <c r="B219" s="5"/>
      <c r="C219" s="5"/>
      <c r="D219" s="5"/>
      <c r="E219" s="5"/>
      <c r="F219" s="5"/>
      <c r="G219" s="5"/>
    </row>
    <row r="220" ht="15.75" customHeight="1">
      <c r="A220" s="5"/>
      <c r="B220" s="5"/>
      <c r="C220" s="5"/>
      <c r="D220" s="5"/>
      <c r="E220" s="5"/>
      <c r="F220" s="5"/>
      <c r="G220" s="5"/>
    </row>
    <row r="221" ht="15.75" customHeight="1">
      <c r="A221" s="5"/>
      <c r="B221" s="5"/>
      <c r="C221" s="5"/>
      <c r="D221" s="5"/>
      <c r="E221" s="5"/>
      <c r="F221" s="5"/>
      <c r="G221" s="5"/>
    </row>
    <row r="222" ht="15.75" customHeight="1">
      <c r="A222" s="5"/>
      <c r="B222" s="5"/>
      <c r="C222" s="5"/>
      <c r="D222" s="5"/>
      <c r="E222" s="5"/>
      <c r="F222" s="5"/>
      <c r="G222" s="5"/>
    </row>
    <row r="223" ht="15.75" customHeight="1">
      <c r="A223" s="5"/>
      <c r="B223" s="5"/>
      <c r="C223" s="5"/>
      <c r="D223" s="5"/>
      <c r="E223" s="5"/>
      <c r="F223" s="5"/>
      <c r="G223" s="5"/>
    </row>
    <row r="224" ht="15.75" customHeight="1">
      <c r="A224" s="5"/>
      <c r="B224" s="5"/>
      <c r="C224" s="5"/>
      <c r="D224" s="5"/>
      <c r="E224" s="5"/>
      <c r="F224" s="5"/>
      <c r="G224" s="5"/>
    </row>
    <row r="225" ht="15.75" customHeight="1">
      <c r="A225" s="5"/>
      <c r="B225" s="5"/>
      <c r="C225" s="5"/>
      <c r="D225" s="5"/>
      <c r="E225" s="5"/>
      <c r="F225" s="5"/>
      <c r="G225" s="5"/>
    </row>
    <row r="226" ht="15.75" customHeight="1">
      <c r="A226" s="5"/>
      <c r="B226" s="5"/>
      <c r="C226" s="5"/>
      <c r="D226" s="5"/>
      <c r="E226" s="5"/>
      <c r="F226" s="5"/>
      <c r="G226" s="5"/>
    </row>
    <row r="227" ht="15.75" customHeight="1">
      <c r="A227" s="5"/>
      <c r="B227" s="5"/>
      <c r="C227" s="5"/>
      <c r="D227" s="5"/>
      <c r="E227" s="5"/>
      <c r="F227" s="5"/>
      <c r="G227" s="5"/>
    </row>
    <row r="228" ht="15.75" customHeight="1">
      <c r="A228" s="5"/>
      <c r="B228" s="5"/>
      <c r="C228" s="5"/>
      <c r="D228" s="5"/>
      <c r="E228" s="5"/>
      <c r="F228" s="5"/>
      <c r="G228" s="5"/>
    </row>
    <row r="229" ht="15.75" customHeight="1">
      <c r="A229" s="5"/>
      <c r="B229" s="5"/>
      <c r="C229" s="5"/>
      <c r="D229" s="5"/>
      <c r="E229" s="5"/>
      <c r="F229" s="5"/>
      <c r="G229" s="5"/>
    </row>
    <row r="230" ht="15.75" customHeight="1">
      <c r="A230" s="5"/>
      <c r="B230" s="5"/>
      <c r="C230" s="5"/>
      <c r="D230" s="5"/>
      <c r="E230" s="5"/>
      <c r="F230" s="5"/>
      <c r="G230" s="5"/>
    </row>
    <row r="231" ht="15.75" customHeight="1">
      <c r="A231" s="5"/>
      <c r="B231" s="5"/>
      <c r="C231" s="5"/>
      <c r="D231" s="5"/>
      <c r="E231" s="5"/>
      <c r="F231" s="5"/>
      <c r="G231" s="5"/>
    </row>
    <row r="232" ht="15.75" customHeight="1">
      <c r="A232" s="5"/>
      <c r="B232" s="5"/>
      <c r="C232" s="5"/>
      <c r="D232" s="5"/>
      <c r="E232" s="5"/>
      <c r="F232" s="5"/>
      <c r="G232" s="5"/>
    </row>
    <row r="233" ht="15.75" customHeight="1">
      <c r="A233" s="5"/>
      <c r="B233" s="5"/>
      <c r="C233" s="5"/>
      <c r="D233" s="5"/>
      <c r="E233" s="5"/>
      <c r="F233" s="5"/>
      <c r="G233" s="5"/>
    </row>
    <row r="234" ht="15.75" customHeight="1">
      <c r="A234" s="5"/>
      <c r="B234" s="5"/>
      <c r="C234" s="5"/>
      <c r="D234" s="5"/>
      <c r="E234" s="5"/>
      <c r="F234" s="5"/>
      <c r="G234" s="5"/>
    </row>
    <row r="235" ht="15.75" customHeight="1">
      <c r="A235" s="5"/>
      <c r="B235" s="5"/>
      <c r="C235" s="5"/>
      <c r="D235" s="5"/>
      <c r="E235" s="5"/>
      <c r="F235" s="5"/>
      <c r="G235" s="5"/>
    </row>
    <row r="236" ht="15.75" customHeight="1">
      <c r="A236" s="5"/>
      <c r="B236" s="5"/>
      <c r="C236" s="5"/>
      <c r="D236" s="5"/>
      <c r="E236" s="5"/>
      <c r="F236" s="5"/>
      <c r="G236" s="5"/>
    </row>
    <row r="237" ht="15.75" customHeight="1">
      <c r="A237" s="5"/>
      <c r="B237" s="5"/>
      <c r="C237" s="5"/>
      <c r="D237" s="5"/>
      <c r="E237" s="5"/>
      <c r="F237" s="5"/>
      <c r="G237" s="5"/>
    </row>
    <row r="238" ht="15.75" customHeight="1">
      <c r="A238" s="5"/>
      <c r="B238" s="5"/>
      <c r="C238" s="5"/>
      <c r="D238" s="5"/>
      <c r="E238" s="5"/>
      <c r="F238" s="5"/>
      <c r="G238" s="5"/>
    </row>
    <row r="239" ht="15.75" customHeight="1">
      <c r="A239" s="5"/>
      <c r="B239" s="5"/>
      <c r="C239" s="5"/>
      <c r="D239" s="5"/>
      <c r="E239" s="5"/>
      <c r="F239" s="5"/>
      <c r="G239" s="5"/>
    </row>
    <row r="240" ht="15.75" customHeight="1">
      <c r="A240" s="5"/>
      <c r="B240" s="5"/>
      <c r="C240" s="5"/>
      <c r="D240" s="5"/>
      <c r="E240" s="5"/>
      <c r="F240" s="5"/>
      <c r="G240" s="5"/>
    </row>
    <row r="241" ht="15.75" customHeight="1">
      <c r="A241" s="5"/>
      <c r="B241" s="5"/>
      <c r="C241" s="5"/>
      <c r="D241" s="5"/>
      <c r="E241" s="5"/>
      <c r="F241" s="5"/>
      <c r="G241" s="5"/>
    </row>
    <row r="242" ht="15.75" customHeight="1">
      <c r="A242" s="5"/>
      <c r="B242" s="5"/>
      <c r="C242" s="5"/>
      <c r="D242" s="5"/>
      <c r="E242" s="5"/>
      <c r="F242" s="5"/>
      <c r="G242" s="5"/>
    </row>
    <row r="243" ht="15.75" customHeight="1">
      <c r="A243" s="5"/>
      <c r="B243" s="5"/>
      <c r="C243" s="5"/>
      <c r="D243" s="5"/>
      <c r="E243" s="5"/>
      <c r="F243" s="5"/>
      <c r="G243" s="5"/>
    </row>
    <row r="244" ht="15.75" customHeight="1">
      <c r="A244" s="5"/>
      <c r="B244" s="5"/>
      <c r="C244" s="5"/>
      <c r="D244" s="5"/>
      <c r="E244" s="5"/>
      <c r="F244" s="5"/>
      <c r="G244" s="5"/>
    </row>
    <row r="245" ht="15.75" customHeight="1">
      <c r="A245" s="5"/>
      <c r="B245" s="5"/>
      <c r="C245" s="5"/>
      <c r="D245" s="5"/>
      <c r="E245" s="5"/>
      <c r="F245" s="5"/>
      <c r="G245" s="5"/>
    </row>
    <row r="246" ht="15.75" customHeight="1">
      <c r="A246" s="5"/>
      <c r="B246" s="5"/>
      <c r="C246" s="5"/>
      <c r="D246" s="5"/>
      <c r="E246" s="5"/>
      <c r="F246" s="5"/>
      <c r="G246" s="5"/>
    </row>
    <row r="247" ht="15.75" customHeight="1">
      <c r="A247" s="5"/>
      <c r="B247" s="5"/>
      <c r="C247" s="5"/>
      <c r="D247" s="5"/>
      <c r="E247" s="5"/>
      <c r="F247" s="5"/>
      <c r="G247" s="5"/>
    </row>
    <row r="248" ht="15.75" customHeight="1">
      <c r="A248" s="5"/>
      <c r="B248" s="5"/>
      <c r="C248" s="5"/>
      <c r="D248" s="5"/>
      <c r="E248" s="5"/>
      <c r="F248" s="5"/>
      <c r="G248" s="5"/>
    </row>
    <row r="249" ht="15.75" customHeight="1">
      <c r="A249" s="5"/>
      <c r="B249" s="5"/>
      <c r="C249" s="5"/>
      <c r="D249" s="5"/>
      <c r="E249" s="5"/>
      <c r="F249" s="5"/>
      <c r="G249" s="5"/>
    </row>
    <row r="250" ht="15.75" customHeight="1">
      <c r="A250" s="5"/>
      <c r="B250" s="5"/>
      <c r="C250" s="5"/>
      <c r="D250" s="5"/>
      <c r="E250" s="5"/>
      <c r="F250" s="5"/>
      <c r="G250" s="5"/>
    </row>
    <row r="251" ht="15.75" customHeight="1">
      <c r="A251" s="5"/>
      <c r="B251" s="5"/>
      <c r="C251" s="5"/>
      <c r="D251" s="5"/>
      <c r="E251" s="5"/>
      <c r="F251" s="5"/>
      <c r="G251" s="5"/>
    </row>
    <row r="252" ht="15.75" customHeight="1">
      <c r="A252" s="5"/>
      <c r="B252" s="5"/>
      <c r="C252" s="5"/>
      <c r="D252" s="5"/>
      <c r="E252" s="5"/>
      <c r="F252" s="5"/>
      <c r="G252" s="5"/>
    </row>
    <row r="253" ht="15.75" customHeight="1">
      <c r="A253" s="5"/>
      <c r="B253" s="5"/>
      <c r="C253" s="5"/>
      <c r="D253" s="5"/>
      <c r="E253" s="5"/>
      <c r="F253" s="5"/>
      <c r="G253" s="5"/>
    </row>
    <row r="254" ht="15.75" customHeight="1">
      <c r="A254" s="5"/>
      <c r="B254" s="5"/>
      <c r="C254" s="5"/>
      <c r="D254" s="5"/>
      <c r="E254" s="5"/>
      <c r="F254" s="5"/>
      <c r="G254" s="5"/>
    </row>
    <row r="255" ht="15.75" customHeight="1">
      <c r="A255" s="5"/>
      <c r="B255" s="5"/>
      <c r="C255" s="5"/>
      <c r="D255" s="5"/>
      <c r="E255" s="5"/>
      <c r="F255" s="5"/>
      <c r="G255" s="5"/>
    </row>
    <row r="256" ht="15.75" customHeight="1">
      <c r="A256" s="5"/>
      <c r="B256" s="5"/>
      <c r="C256" s="5"/>
      <c r="D256" s="5"/>
      <c r="E256" s="5"/>
      <c r="F256" s="5"/>
      <c r="G256" s="5"/>
    </row>
    <row r="257" ht="15.75" customHeight="1">
      <c r="A257" s="5"/>
      <c r="B257" s="5"/>
      <c r="C257" s="5"/>
      <c r="D257" s="5"/>
      <c r="E257" s="5"/>
      <c r="F257" s="5"/>
      <c r="G257" s="5"/>
    </row>
    <row r="258" ht="15.75" customHeight="1">
      <c r="A258" s="5"/>
      <c r="B258" s="5"/>
      <c r="C258" s="5"/>
      <c r="D258" s="5"/>
      <c r="E258" s="5"/>
      <c r="F258" s="5"/>
      <c r="G258" s="5"/>
    </row>
    <row r="259" ht="15.75" customHeight="1">
      <c r="A259" s="5"/>
      <c r="B259" s="5"/>
      <c r="C259" s="5"/>
      <c r="D259" s="5"/>
      <c r="E259" s="5"/>
      <c r="F259" s="5"/>
      <c r="G259" s="5"/>
    </row>
    <row r="260" ht="15.75" customHeight="1">
      <c r="A260" s="5"/>
      <c r="B260" s="5"/>
      <c r="C260" s="5"/>
      <c r="D260" s="5"/>
      <c r="E260" s="5"/>
      <c r="F260" s="5"/>
      <c r="G260" s="5"/>
    </row>
    <row r="261" ht="15.75" customHeight="1">
      <c r="A261" s="5"/>
      <c r="B261" s="5"/>
      <c r="C261" s="5"/>
      <c r="D261" s="5"/>
      <c r="E261" s="5"/>
      <c r="F261" s="5"/>
      <c r="G261" s="5"/>
    </row>
    <row r="262" ht="15.75" customHeight="1">
      <c r="A262" s="5"/>
      <c r="B262" s="5"/>
      <c r="C262" s="5"/>
      <c r="D262" s="5"/>
      <c r="E262" s="5"/>
      <c r="F262" s="5"/>
      <c r="G262" s="5"/>
    </row>
    <row r="263" ht="15.75" customHeight="1">
      <c r="A263" s="5"/>
      <c r="B263" s="5"/>
      <c r="C263" s="5"/>
      <c r="D263" s="5"/>
      <c r="E263" s="5"/>
      <c r="F263" s="5"/>
      <c r="G263" s="5"/>
    </row>
    <row r="264" ht="15.75" customHeight="1">
      <c r="A264" s="5"/>
      <c r="B264" s="5"/>
      <c r="C264" s="5"/>
      <c r="D264" s="5"/>
      <c r="E264" s="5"/>
      <c r="F264" s="5"/>
      <c r="G264" s="5"/>
    </row>
    <row r="265" ht="15.75" customHeight="1">
      <c r="A265" s="5"/>
      <c r="B265" s="5"/>
      <c r="C265" s="5"/>
      <c r="D265" s="5"/>
      <c r="E265" s="5"/>
      <c r="F265" s="5"/>
      <c r="G265" s="5"/>
    </row>
    <row r="266" ht="15.75" customHeight="1">
      <c r="A266" s="5"/>
      <c r="B266" s="5"/>
      <c r="C266" s="5"/>
      <c r="D266" s="5"/>
      <c r="E266" s="5"/>
      <c r="F266" s="5"/>
      <c r="G266" s="5"/>
    </row>
    <row r="267" ht="15.75" customHeight="1">
      <c r="A267" s="5"/>
      <c r="B267" s="5"/>
      <c r="C267" s="5"/>
      <c r="D267" s="5"/>
      <c r="E267" s="5"/>
      <c r="F267" s="5"/>
      <c r="G267" s="5"/>
    </row>
    <row r="268" ht="15.75" customHeight="1">
      <c r="A268" s="5"/>
      <c r="B268" s="5"/>
      <c r="C268" s="5"/>
      <c r="D268" s="5"/>
      <c r="E268" s="5"/>
      <c r="F268" s="5"/>
      <c r="G268" s="5"/>
    </row>
    <row r="269" ht="15.75" customHeight="1">
      <c r="A269" s="5"/>
      <c r="B269" s="5"/>
      <c r="C269" s="5"/>
      <c r="D269" s="5"/>
      <c r="E269" s="5"/>
      <c r="F269" s="5"/>
      <c r="G269" s="5"/>
    </row>
    <row r="270" ht="15.75" customHeight="1">
      <c r="A270" s="5"/>
      <c r="B270" s="5"/>
      <c r="C270" s="5"/>
      <c r="D270" s="5"/>
      <c r="E270" s="5"/>
      <c r="F270" s="5"/>
      <c r="G270" s="5"/>
    </row>
    <row r="271" ht="15.75" customHeight="1">
      <c r="A271" s="5"/>
      <c r="B271" s="5"/>
      <c r="C271" s="5"/>
      <c r="D271" s="5"/>
      <c r="E271" s="5"/>
      <c r="F271" s="5"/>
      <c r="G271" s="5"/>
    </row>
    <row r="272" ht="15.75" customHeight="1">
      <c r="A272" s="5"/>
      <c r="B272" s="5"/>
      <c r="C272" s="5"/>
      <c r="D272" s="5"/>
      <c r="E272" s="5"/>
      <c r="F272" s="5"/>
      <c r="G272" s="5"/>
    </row>
    <row r="273" ht="15.75" customHeight="1">
      <c r="A273" s="5"/>
      <c r="B273" s="5"/>
      <c r="C273" s="5"/>
      <c r="D273" s="5"/>
      <c r="E273" s="5"/>
      <c r="F273" s="5"/>
      <c r="G273" s="5"/>
    </row>
    <row r="274" ht="15.75" customHeight="1">
      <c r="A274" s="5"/>
      <c r="B274" s="5"/>
      <c r="C274" s="5"/>
      <c r="D274" s="5"/>
      <c r="E274" s="5"/>
      <c r="F274" s="5"/>
      <c r="G274" s="5"/>
    </row>
    <row r="275" ht="15.75" customHeight="1">
      <c r="A275" s="5"/>
      <c r="B275" s="5"/>
      <c r="C275" s="5"/>
      <c r="D275" s="5"/>
      <c r="E275" s="5"/>
      <c r="F275" s="5"/>
      <c r="G275" s="5"/>
    </row>
    <row r="276" ht="15.75" customHeight="1">
      <c r="A276" s="5"/>
      <c r="B276" s="5"/>
      <c r="C276" s="5"/>
      <c r="D276" s="5"/>
      <c r="E276" s="5"/>
      <c r="F276" s="5"/>
      <c r="G276" s="5"/>
    </row>
    <row r="277" ht="15.75" customHeight="1">
      <c r="A277" s="5"/>
      <c r="B277" s="5"/>
      <c r="C277" s="5"/>
      <c r="D277" s="5"/>
      <c r="E277" s="5"/>
      <c r="F277" s="5"/>
      <c r="G277" s="5"/>
    </row>
    <row r="278" ht="15.75" customHeight="1">
      <c r="A278" s="5"/>
      <c r="B278" s="5"/>
      <c r="C278" s="5"/>
      <c r="D278" s="5"/>
      <c r="E278" s="5"/>
      <c r="F278" s="5"/>
      <c r="G278" s="5"/>
    </row>
    <row r="279" ht="15.75" customHeight="1">
      <c r="A279" s="5"/>
      <c r="B279" s="5"/>
      <c r="C279" s="5"/>
      <c r="D279" s="5"/>
      <c r="E279" s="5"/>
      <c r="F279" s="5"/>
      <c r="G279" s="5"/>
    </row>
    <row r="280" ht="15.75" customHeight="1">
      <c r="A280" s="5"/>
      <c r="B280" s="5"/>
      <c r="C280" s="5"/>
      <c r="D280" s="5"/>
      <c r="E280" s="5"/>
      <c r="F280" s="5"/>
      <c r="G280" s="5"/>
    </row>
    <row r="281" ht="15.75" customHeight="1">
      <c r="A281" s="5"/>
      <c r="B281" s="5"/>
      <c r="C281" s="5"/>
      <c r="D281" s="5"/>
      <c r="E281" s="5"/>
      <c r="F281" s="5"/>
      <c r="G281" s="5"/>
    </row>
    <row r="282" ht="15.75" customHeight="1">
      <c r="A282" s="5"/>
      <c r="B282" s="5"/>
      <c r="C282" s="5"/>
      <c r="D282" s="5"/>
      <c r="E282" s="5"/>
      <c r="F282" s="5"/>
      <c r="G282" s="5"/>
    </row>
    <row r="283" ht="15.75" customHeight="1">
      <c r="A283" s="5"/>
      <c r="B283" s="5"/>
      <c r="C283" s="5"/>
      <c r="D283" s="5"/>
      <c r="E283" s="5"/>
      <c r="F283" s="5"/>
      <c r="G283" s="5"/>
    </row>
    <row r="284" ht="15.75" customHeight="1">
      <c r="A284" s="5"/>
      <c r="B284" s="5"/>
      <c r="C284" s="5"/>
      <c r="D284" s="5"/>
      <c r="E284" s="5"/>
      <c r="F284" s="5"/>
      <c r="G284" s="5"/>
    </row>
    <row r="285" ht="15.75" customHeight="1">
      <c r="A285" s="5"/>
      <c r="B285" s="5"/>
      <c r="C285" s="5"/>
      <c r="D285" s="5"/>
      <c r="E285" s="5"/>
      <c r="F285" s="5"/>
      <c r="G285" s="5"/>
    </row>
    <row r="286" ht="15.75" customHeight="1">
      <c r="A286" s="5"/>
      <c r="B286" s="5"/>
      <c r="C286" s="5"/>
      <c r="D286" s="5"/>
      <c r="E286" s="5"/>
      <c r="F286" s="5"/>
      <c r="G286" s="5"/>
    </row>
    <row r="287" ht="15.75" customHeight="1">
      <c r="A287" s="5"/>
      <c r="B287" s="5"/>
      <c r="C287" s="5"/>
      <c r="D287" s="5"/>
      <c r="E287" s="5"/>
      <c r="F287" s="5"/>
      <c r="G287" s="5"/>
    </row>
    <row r="288" ht="15.75" customHeight="1">
      <c r="A288" s="5"/>
      <c r="B288" s="5"/>
      <c r="C288" s="5"/>
      <c r="D288" s="5"/>
      <c r="E288" s="5"/>
      <c r="F288" s="5"/>
      <c r="G288" s="5"/>
    </row>
    <row r="289" ht="15.75" customHeight="1">
      <c r="A289" s="5"/>
      <c r="B289" s="5"/>
      <c r="C289" s="5"/>
      <c r="D289" s="5"/>
      <c r="E289" s="5"/>
      <c r="F289" s="5"/>
      <c r="G289" s="5"/>
    </row>
    <row r="290" ht="15.75" customHeight="1">
      <c r="A290" s="5"/>
      <c r="B290" s="5"/>
      <c r="C290" s="5"/>
      <c r="D290" s="5"/>
      <c r="E290" s="5"/>
      <c r="F290" s="5"/>
      <c r="G290" s="5"/>
    </row>
    <row r="291" ht="15.75" customHeight="1">
      <c r="A291" s="5"/>
      <c r="B291" s="5"/>
      <c r="C291" s="5"/>
      <c r="D291" s="5"/>
      <c r="E291" s="5"/>
      <c r="F291" s="5"/>
      <c r="G291" s="5"/>
    </row>
    <row r="292" ht="15.75" customHeight="1">
      <c r="A292" s="5"/>
      <c r="B292" s="5"/>
      <c r="C292" s="5"/>
      <c r="D292" s="5"/>
      <c r="E292" s="5"/>
      <c r="F292" s="5"/>
      <c r="G292" s="5"/>
    </row>
    <row r="293" ht="15.75" customHeight="1">
      <c r="A293" s="5"/>
      <c r="B293" s="5"/>
      <c r="C293" s="5"/>
      <c r="D293" s="5"/>
      <c r="E293" s="5"/>
      <c r="F293" s="5"/>
      <c r="G293" s="5"/>
    </row>
    <row r="294" ht="15.75" customHeight="1">
      <c r="A294" s="5"/>
      <c r="B294" s="5"/>
      <c r="C294" s="5"/>
      <c r="D294" s="5"/>
      <c r="E294" s="5"/>
      <c r="F294" s="5"/>
      <c r="G294" s="5"/>
    </row>
    <row r="295" ht="15.75" customHeight="1">
      <c r="A295" s="5"/>
      <c r="B295" s="5"/>
      <c r="C295" s="5"/>
      <c r="D295" s="5"/>
      <c r="E295" s="5"/>
      <c r="F295" s="5"/>
      <c r="G295" s="5"/>
    </row>
    <row r="296" ht="15.75" customHeight="1">
      <c r="A296" s="5"/>
      <c r="B296" s="5"/>
      <c r="C296" s="5"/>
      <c r="D296" s="5"/>
      <c r="E296" s="5"/>
      <c r="F296" s="5"/>
      <c r="G296" s="5"/>
    </row>
    <row r="297" ht="15.75" customHeight="1">
      <c r="A297" s="5"/>
      <c r="B297" s="5"/>
      <c r="C297" s="5"/>
      <c r="D297" s="5"/>
      <c r="E297" s="5"/>
      <c r="F297" s="5"/>
      <c r="G297" s="5"/>
    </row>
    <row r="298" ht="15.75" customHeight="1">
      <c r="A298" s="5"/>
      <c r="B298" s="5"/>
      <c r="C298" s="5"/>
      <c r="D298" s="5"/>
      <c r="E298" s="5"/>
      <c r="F298" s="5"/>
      <c r="G298" s="5"/>
    </row>
    <row r="299" ht="15.75" customHeight="1">
      <c r="A299" s="5"/>
      <c r="B299" s="5"/>
      <c r="C299" s="5"/>
      <c r="D299" s="5"/>
      <c r="E299" s="5"/>
      <c r="F299" s="5"/>
      <c r="G299" s="5"/>
    </row>
    <row r="300" ht="15.75" customHeight="1">
      <c r="A300" s="5"/>
      <c r="B300" s="5"/>
      <c r="C300" s="5"/>
      <c r="D300" s="5"/>
      <c r="E300" s="5"/>
      <c r="F300" s="5"/>
      <c r="G300" s="5"/>
    </row>
    <row r="301" ht="15.75" customHeight="1">
      <c r="A301" s="5"/>
      <c r="B301" s="5"/>
      <c r="C301" s="5"/>
      <c r="D301" s="5"/>
      <c r="E301" s="5"/>
      <c r="F301" s="5"/>
      <c r="G301" s="5"/>
    </row>
    <row r="302" ht="15.75" customHeight="1">
      <c r="A302" s="5"/>
      <c r="B302" s="5"/>
      <c r="C302" s="5"/>
      <c r="D302" s="5"/>
      <c r="E302" s="5"/>
      <c r="F302" s="5"/>
      <c r="G302" s="5"/>
    </row>
    <row r="303" ht="15.75" customHeight="1">
      <c r="A303" s="5"/>
      <c r="B303" s="5"/>
      <c r="C303" s="5"/>
      <c r="D303" s="5"/>
      <c r="E303" s="5"/>
      <c r="F303" s="5"/>
      <c r="G303" s="5"/>
    </row>
    <row r="304" ht="15.75" customHeight="1">
      <c r="A304" s="5"/>
      <c r="B304" s="5"/>
      <c r="C304" s="5"/>
      <c r="D304" s="5"/>
      <c r="E304" s="5"/>
      <c r="F304" s="5"/>
      <c r="G304" s="5"/>
    </row>
    <row r="305" ht="15.75" customHeight="1">
      <c r="A305" s="5"/>
      <c r="B305" s="5"/>
      <c r="C305" s="5"/>
      <c r="D305" s="5"/>
      <c r="E305" s="5"/>
      <c r="F305" s="5"/>
      <c r="G305" s="5"/>
    </row>
    <row r="306" ht="15.75" customHeight="1">
      <c r="A306" s="5"/>
      <c r="B306" s="5"/>
      <c r="C306" s="5"/>
      <c r="D306" s="5"/>
      <c r="E306" s="5"/>
      <c r="F306" s="5"/>
      <c r="G306" s="5"/>
    </row>
    <row r="307" ht="15.75" customHeight="1">
      <c r="A307" s="5"/>
      <c r="B307" s="5"/>
      <c r="C307" s="5"/>
      <c r="D307" s="5"/>
      <c r="E307" s="5"/>
      <c r="F307" s="5"/>
      <c r="G307" s="5"/>
    </row>
    <row r="308" ht="15.75" customHeight="1">
      <c r="A308" s="5"/>
      <c r="B308" s="5"/>
      <c r="C308" s="5"/>
      <c r="D308" s="5"/>
      <c r="E308" s="5"/>
      <c r="F308" s="5"/>
      <c r="G308" s="5"/>
    </row>
    <row r="309" ht="15.75" customHeight="1">
      <c r="A309" s="5"/>
      <c r="B309" s="5"/>
      <c r="C309" s="5"/>
      <c r="D309" s="5"/>
      <c r="E309" s="5"/>
      <c r="F309" s="5"/>
      <c r="G309" s="5"/>
    </row>
    <row r="310" ht="15.75" customHeight="1">
      <c r="A310" s="5"/>
      <c r="B310" s="5"/>
      <c r="C310" s="5"/>
      <c r="D310" s="5"/>
      <c r="E310" s="5"/>
      <c r="F310" s="5"/>
      <c r="G310" s="5"/>
    </row>
    <row r="311" ht="15.75" customHeight="1">
      <c r="A311" s="5"/>
      <c r="B311" s="5"/>
      <c r="C311" s="5"/>
      <c r="D311" s="5"/>
      <c r="E311" s="5"/>
      <c r="F311" s="5"/>
      <c r="G311" s="5"/>
    </row>
    <row r="312" ht="15.75" customHeight="1">
      <c r="A312" s="5"/>
      <c r="B312" s="5"/>
      <c r="C312" s="5"/>
      <c r="D312" s="5"/>
      <c r="E312" s="5"/>
      <c r="F312" s="5"/>
      <c r="G312" s="5"/>
    </row>
    <row r="313" ht="15.75" customHeight="1">
      <c r="A313" s="5"/>
      <c r="B313" s="5"/>
      <c r="C313" s="5"/>
      <c r="D313" s="5"/>
      <c r="E313" s="5"/>
      <c r="F313" s="5"/>
      <c r="G313" s="5"/>
    </row>
    <row r="314" ht="15.75" customHeight="1">
      <c r="A314" s="5"/>
      <c r="B314" s="5"/>
      <c r="C314" s="5"/>
      <c r="D314" s="5"/>
      <c r="E314" s="5"/>
      <c r="F314" s="5"/>
      <c r="G314" s="5"/>
    </row>
    <row r="315" ht="15.75" customHeight="1">
      <c r="A315" s="5"/>
      <c r="B315" s="5"/>
      <c r="C315" s="5"/>
      <c r="D315" s="5"/>
      <c r="E315" s="5"/>
      <c r="F315" s="5"/>
      <c r="G315" s="5"/>
    </row>
    <row r="316" ht="15.75" customHeight="1">
      <c r="A316" s="5"/>
      <c r="B316" s="5"/>
      <c r="C316" s="5"/>
      <c r="D316" s="5"/>
      <c r="E316" s="5"/>
      <c r="F316" s="5"/>
      <c r="G316" s="5"/>
    </row>
    <row r="317" ht="15.75" customHeight="1">
      <c r="A317" s="5"/>
      <c r="B317" s="5"/>
      <c r="C317" s="5"/>
      <c r="D317" s="5"/>
      <c r="E317" s="5"/>
      <c r="F317" s="5"/>
      <c r="G317" s="5"/>
    </row>
    <row r="318" ht="15.75" customHeight="1">
      <c r="A318" s="5"/>
      <c r="B318" s="5"/>
      <c r="C318" s="5"/>
      <c r="D318" s="5"/>
      <c r="E318" s="5"/>
      <c r="F318" s="5"/>
      <c r="G318" s="5"/>
    </row>
    <row r="319" ht="15.75" customHeight="1">
      <c r="A319" s="5"/>
      <c r="B319" s="5"/>
      <c r="C319" s="5"/>
      <c r="D319" s="5"/>
      <c r="E319" s="5"/>
      <c r="F319" s="5"/>
      <c r="G319" s="5"/>
    </row>
    <row r="320" ht="15.75" customHeight="1">
      <c r="A320" s="5"/>
      <c r="B320" s="5"/>
      <c r="C320" s="5"/>
      <c r="D320" s="5"/>
      <c r="E320" s="5"/>
      <c r="F320" s="5"/>
      <c r="G320" s="5"/>
    </row>
    <row r="321" ht="15.75" customHeight="1">
      <c r="A321" s="5"/>
      <c r="B321" s="5"/>
      <c r="C321" s="5"/>
      <c r="D321" s="5"/>
      <c r="E321" s="5"/>
      <c r="F321" s="5"/>
      <c r="G321" s="5"/>
    </row>
    <row r="322" ht="15.75" customHeight="1">
      <c r="A322" s="5"/>
      <c r="B322" s="5"/>
      <c r="C322" s="5"/>
      <c r="D322" s="5"/>
      <c r="E322" s="5"/>
      <c r="F322" s="5"/>
      <c r="G322" s="5"/>
    </row>
    <row r="323" ht="15.75" customHeight="1">
      <c r="A323" s="5"/>
      <c r="B323" s="5"/>
      <c r="C323" s="5"/>
      <c r="D323" s="5"/>
      <c r="E323" s="5"/>
      <c r="F323" s="5"/>
      <c r="G323" s="5"/>
    </row>
    <row r="324" ht="15.75" customHeight="1">
      <c r="A324" s="5"/>
      <c r="B324" s="5"/>
      <c r="C324" s="5"/>
      <c r="D324" s="5"/>
      <c r="E324" s="5"/>
      <c r="F324" s="5"/>
      <c r="G324" s="5"/>
    </row>
    <row r="325" ht="15.75" customHeight="1">
      <c r="A325" s="5"/>
      <c r="B325" s="5"/>
      <c r="C325" s="5"/>
      <c r="D325" s="5"/>
      <c r="E325" s="5"/>
      <c r="F325" s="5"/>
      <c r="G325" s="5"/>
    </row>
    <row r="326" ht="15.75" customHeight="1">
      <c r="A326" s="5"/>
      <c r="B326" s="5"/>
      <c r="C326" s="5"/>
      <c r="D326" s="5"/>
      <c r="E326" s="5"/>
      <c r="F326" s="5"/>
      <c r="G326" s="5"/>
    </row>
    <row r="327" ht="15.75" customHeight="1">
      <c r="A327" s="5"/>
      <c r="B327" s="5"/>
      <c r="C327" s="5"/>
      <c r="D327" s="5"/>
      <c r="E327" s="5"/>
      <c r="F327" s="5"/>
      <c r="G327" s="5"/>
    </row>
    <row r="328" ht="15.75" customHeight="1">
      <c r="A328" s="5"/>
      <c r="B328" s="5"/>
      <c r="C328" s="5"/>
      <c r="D328" s="5"/>
      <c r="E328" s="5"/>
      <c r="F328" s="5"/>
      <c r="G328" s="5"/>
    </row>
    <row r="329" ht="15.75" customHeight="1">
      <c r="A329" s="5"/>
      <c r="B329" s="5"/>
      <c r="C329" s="5"/>
      <c r="D329" s="5"/>
      <c r="E329" s="5"/>
      <c r="F329" s="5"/>
      <c r="G329" s="5"/>
    </row>
    <row r="330" ht="15.75" customHeight="1">
      <c r="A330" s="5"/>
      <c r="B330" s="5"/>
      <c r="C330" s="5"/>
      <c r="D330" s="5"/>
      <c r="E330" s="5"/>
      <c r="F330" s="5"/>
      <c r="G330" s="5"/>
    </row>
    <row r="331" ht="15.75" customHeight="1">
      <c r="A331" s="5"/>
      <c r="B331" s="5"/>
      <c r="C331" s="5"/>
      <c r="D331" s="5"/>
      <c r="E331" s="5"/>
      <c r="F331" s="5"/>
      <c r="G331" s="5"/>
    </row>
    <row r="332" ht="15.75" customHeight="1">
      <c r="A332" s="5"/>
      <c r="B332" s="5"/>
      <c r="C332" s="5"/>
      <c r="D332" s="5"/>
      <c r="E332" s="5"/>
      <c r="F332" s="5"/>
      <c r="G332" s="5"/>
    </row>
    <row r="333" ht="15.75" customHeight="1">
      <c r="A333" s="5"/>
      <c r="B333" s="5"/>
      <c r="C333" s="5"/>
      <c r="D333" s="5"/>
      <c r="E333" s="5"/>
      <c r="F333" s="5"/>
      <c r="G333" s="5"/>
    </row>
    <row r="334" ht="15.75" customHeight="1">
      <c r="A334" s="5"/>
      <c r="B334" s="5"/>
      <c r="C334" s="5"/>
      <c r="D334" s="5"/>
      <c r="E334" s="5"/>
      <c r="F334" s="5"/>
      <c r="G334" s="5"/>
    </row>
    <row r="335" ht="15.75" customHeight="1">
      <c r="A335" s="5"/>
      <c r="B335" s="5"/>
      <c r="C335" s="5"/>
      <c r="D335" s="5"/>
      <c r="E335" s="5"/>
      <c r="F335" s="5"/>
      <c r="G335" s="5"/>
    </row>
    <row r="336" ht="15.75" customHeight="1">
      <c r="A336" s="5"/>
      <c r="B336" s="5"/>
      <c r="C336" s="5"/>
      <c r="D336" s="5"/>
      <c r="E336" s="5"/>
      <c r="F336" s="5"/>
      <c r="G336" s="5"/>
    </row>
    <row r="337" ht="15.75" customHeight="1">
      <c r="A337" s="5"/>
      <c r="B337" s="5"/>
      <c r="C337" s="5"/>
      <c r="D337" s="5"/>
      <c r="E337" s="5"/>
      <c r="F337" s="5"/>
      <c r="G337" s="5"/>
    </row>
    <row r="338" ht="15.75" customHeight="1">
      <c r="A338" s="5"/>
      <c r="B338" s="5"/>
      <c r="C338" s="5"/>
      <c r="D338" s="5"/>
      <c r="E338" s="5"/>
      <c r="F338" s="5"/>
      <c r="G338" s="5"/>
    </row>
    <row r="339" ht="15.75" customHeight="1">
      <c r="A339" s="5"/>
      <c r="B339" s="5"/>
      <c r="C339" s="5"/>
      <c r="D339" s="5"/>
      <c r="E339" s="5"/>
      <c r="F339" s="5"/>
      <c r="G339" s="5"/>
    </row>
    <row r="340" ht="15.75" customHeight="1">
      <c r="A340" s="5"/>
      <c r="B340" s="5"/>
      <c r="C340" s="5"/>
      <c r="D340" s="5"/>
      <c r="E340" s="5"/>
      <c r="F340" s="5"/>
      <c r="G340" s="5"/>
    </row>
    <row r="341" ht="15.75" customHeight="1">
      <c r="A341" s="5"/>
      <c r="B341" s="5"/>
      <c r="C341" s="5"/>
      <c r="D341" s="5"/>
      <c r="E341" s="5"/>
      <c r="F341" s="5"/>
      <c r="G341" s="5"/>
    </row>
    <row r="342" ht="15.75" customHeight="1">
      <c r="A342" s="5"/>
      <c r="B342" s="5"/>
      <c r="C342" s="5"/>
      <c r="D342" s="5"/>
      <c r="E342" s="5"/>
      <c r="F342" s="5"/>
      <c r="G342" s="5"/>
    </row>
    <row r="343" ht="15.75" customHeight="1">
      <c r="A343" s="5"/>
      <c r="B343" s="5"/>
      <c r="C343" s="5"/>
      <c r="D343" s="5"/>
      <c r="E343" s="5"/>
      <c r="F343" s="5"/>
      <c r="G343" s="5"/>
    </row>
    <row r="344" ht="15.75" customHeight="1">
      <c r="A344" s="5"/>
      <c r="B344" s="5"/>
      <c r="C344" s="5"/>
      <c r="D344" s="5"/>
      <c r="E344" s="5"/>
      <c r="F344" s="5"/>
      <c r="G344" s="5"/>
    </row>
    <row r="345" ht="15.75" customHeight="1">
      <c r="A345" s="5"/>
      <c r="B345" s="5"/>
      <c r="C345" s="5"/>
      <c r="D345" s="5"/>
      <c r="E345" s="5"/>
      <c r="F345" s="5"/>
      <c r="G345" s="5"/>
    </row>
    <row r="346" ht="15.75" customHeight="1">
      <c r="A346" s="5"/>
      <c r="B346" s="5"/>
      <c r="C346" s="5"/>
      <c r="D346" s="5"/>
      <c r="E346" s="5"/>
      <c r="F346" s="5"/>
      <c r="G346" s="5"/>
    </row>
    <row r="347" ht="15.75" customHeight="1">
      <c r="A347" s="5"/>
      <c r="B347" s="5"/>
      <c r="C347" s="5"/>
      <c r="D347" s="5"/>
      <c r="E347" s="5"/>
      <c r="F347" s="5"/>
      <c r="G347" s="5"/>
    </row>
    <row r="348" ht="15.75" customHeight="1">
      <c r="A348" s="5"/>
      <c r="B348" s="5"/>
      <c r="C348" s="5"/>
      <c r="D348" s="5"/>
      <c r="E348" s="5"/>
      <c r="F348" s="5"/>
      <c r="G348" s="5"/>
    </row>
    <row r="349" ht="15.75" customHeight="1">
      <c r="A349" s="5"/>
      <c r="B349" s="5"/>
      <c r="C349" s="5"/>
      <c r="D349" s="5"/>
      <c r="E349" s="5"/>
      <c r="F349" s="5"/>
      <c r="G349" s="5"/>
    </row>
    <row r="350" ht="15.75" customHeight="1">
      <c r="A350" s="5"/>
      <c r="B350" s="5"/>
      <c r="C350" s="5"/>
      <c r="D350" s="5"/>
      <c r="E350" s="5"/>
      <c r="F350" s="5"/>
      <c r="G350" s="5"/>
    </row>
    <row r="351" ht="15.75" customHeight="1">
      <c r="A351" s="5"/>
      <c r="B351" s="5"/>
      <c r="C351" s="5"/>
      <c r="D351" s="5"/>
      <c r="E351" s="5"/>
      <c r="F351" s="5"/>
      <c r="G351" s="5"/>
    </row>
    <row r="352" ht="15.75" customHeight="1">
      <c r="A352" s="5"/>
      <c r="B352" s="5"/>
      <c r="C352" s="5"/>
      <c r="D352" s="5"/>
      <c r="E352" s="5"/>
      <c r="F352" s="5"/>
      <c r="G352" s="5"/>
    </row>
    <row r="353" ht="15.75" customHeight="1">
      <c r="A353" s="5"/>
      <c r="B353" s="5"/>
      <c r="C353" s="5"/>
      <c r="D353" s="5"/>
      <c r="E353" s="5"/>
      <c r="F353" s="5"/>
      <c r="G353" s="5"/>
    </row>
    <row r="354" ht="15.75" customHeight="1">
      <c r="A354" s="5"/>
      <c r="B354" s="5"/>
      <c r="C354" s="5"/>
      <c r="D354" s="5"/>
      <c r="E354" s="5"/>
      <c r="F354" s="5"/>
      <c r="G354" s="5"/>
    </row>
    <row r="355" ht="15.75" customHeight="1">
      <c r="A355" s="5"/>
      <c r="B355" s="5"/>
      <c r="C355" s="5"/>
      <c r="D355" s="5"/>
      <c r="E355" s="5"/>
      <c r="F355" s="5"/>
      <c r="G355" s="5"/>
    </row>
    <row r="356" ht="15.75" customHeight="1">
      <c r="A356" s="5"/>
      <c r="B356" s="5"/>
      <c r="C356" s="5"/>
      <c r="D356" s="5"/>
      <c r="E356" s="5"/>
      <c r="F356" s="5"/>
      <c r="G356" s="5"/>
    </row>
    <row r="357" ht="15.75" customHeight="1">
      <c r="A357" s="5"/>
      <c r="B357" s="5"/>
      <c r="C357" s="5"/>
      <c r="D357" s="5"/>
      <c r="E357" s="5"/>
      <c r="F357" s="5"/>
      <c r="G357" s="5"/>
    </row>
    <row r="358" ht="15.75" customHeight="1">
      <c r="A358" s="5"/>
      <c r="B358" s="5"/>
      <c r="C358" s="5"/>
      <c r="D358" s="5"/>
      <c r="E358" s="5"/>
      <c r="F358" s="5"/>
      <c r="G358" s="5"/>
    </row>
    <row r="359" ht="15.75" customHeight="1">
      <c r="A359" s="5"/>
      <c r="B359" s="5"/>
      <c r="C359" s="5"/>
      <c r="D359" s="5"/>
      <c r="E359" s="5"/>
      <c r="F359" s="5"/>
      <c r="G359" s="5"/>
    </row>
    <row r="360" ht="15.75" customHeight="1">
      <c r="A360" s="5"/>
      <c r="B360" s="5"/>
      <c r="C360" s="5"/>
      <c r="D360" s="5"/>
      <c r="E360" s="5"/>
      <c r="F360" s="5"/>
      <c r="G360" s="5"/>
    </row>
    <row r="361" ht="15.75" customHeight="1">
      <c r="A361" s="5"/>
      <c r="B361" s="5"/>
      <c r="C361" s="5"/>
      <c r="D361" s="5"/>
      <c r="E361" s="5"/>
      <c r="F361" s="5"/>
      <c r="G361" s="5"/>
    </row>
    <row r="362" ht="15.75" customHeight="1">
      <c r="A362" s="5"/>
      <c r="B362" s="5"/>
      <c r="C362" s="5"/>
      <c r="D362" s="5"/>
      <c r="E362" s="5"/>
      <c r="F362" s="5"/>
      <c r="G362" s="5"/>
    </row>
    <row r="363" ht="15.75" customHeight="1">
      <c r="A363" s="5"/>
      <c r="B363" s="5"/>
      <c r="C363" s="5"/>
      <c r="D363" s="5"/>
      <c r="E363" s="5"/>
      <c r="F363" s="5"/>
      <c r="G363" s="5"/>
    </row>
    <row r="364" ht="15.75" customHeight="1">
      <c r="A364" s="5"/>
      <c r="B364" s="5"/>
      <c r="C364" s="5"/>
      <c r="D364" s="5"/>
      <c r="E364" s="5"/>
      <c r="F364" s="5"/>
      <c r="G364" s="5"/>
    </row>
    <row r="365" ht="15.75" customHeight="1">
      <c r="A365" s="5"/>
      <c r="B365" s="5"/>
      <c r="C365" s="5"/>
      <c r="D365" s="5"/>
      <c r="E365" s="5"/>
      <c r="F365" s="5"/>
      <c r="G365" s="5"/>
    </row>
    <row r="366" ht="15.75" customHeight="1">
      <c r="A366" s="5"/>
      <c r="B366" s="5"/>
      <c r="C366" s="5"/>
      <c r="D366" s="5"/>
      <c r="E366" s="5"/>
      <c r="F366" s="5"/>
      <c r="G366" s="5"/>
    </row>
    <row r="367" ht="15.75" customHeight="1">
      <c r="A367" s="5"/>
      <c r="B367" s="5"/>
      <c r="C367" s="5"/>
      <c r="D367" s="5"/>
      <c r="E367" s="5"/>
      <c r="F367" s="5"/>
      <c r="G367" s="5"/>
    </row>
    <row r="368" ht="15.75" customHeight="1">
      <c r="A368" s="5"/>
      <c r="B368" s="5"/>
      <c r="C368" s="5"/>
      <c r="D368" s="5"/>
      <c r="E368" s="5"/>
      <c r="F368" s="5"/>
      <c r="G368" s="5"/>
    </row>
    <row r="369" ht="15.75" customHeight="1">
      <c r="A369" s="5"/>
      <c r="B369" s="5"/>
      <c r="C369" s="5"/>
      <c r="D369" s="5"/>
      <c r="E369" s="5"/>
      <c r="F369" s="5"/>
      <c r="G369" s="5"/>
    </row>
    <row r="370" ht="15.75" customHeight="1">
      <c r="A370" s="5"/>
      <c r="B370" s="5"/>
      <c r="C370" s="5"/>
      <c r="D370" s="5"/>
      <c r="E370" s="5"/>
      <c r="F370" s="5"/>
      <c r="G370" s="5"/>
    </row>
    <row r="371" ht="15.75" customHeight="1">
      <c r="A371" s="5"/>
      <c r="B371" s="5"/>
      <c r="C371" s="5"/>
      <c r="D371" s="5"/>
      <c r="E371" s="5"/>
      <c r="F371" s="5"/>
      <c r="G371" s="5"/>
    </row>
    <row r="372" ht="15.75" customHeight="1">
      <c r="A372" s="5"/>
      <c r="B372" s="5"/>
      <c r="C372" s="5"/>
      <c r="D372" s="5"/>
      <c r="E372" s="5"/>
      <c r="F372" s="5"/>
      <c r="G372" s="5"/>
    </row>
    <row r="373" ht="15.75" customHeight="1">
      <c r="A373" s="5"/>
      <c r="B373" s="5"/>
      <c r="C373" s="5"/>
      <c r="D373" s="5"/>
      <c r="E373" s="5"/>
      <c r="F373" s="5"/>
      <c r="G373" s="5"/>
    </row>
    <row r="374" ht="15.75" customHeight="1">
      <c r="A374" s="5"/>
      <c r="B374" s="5"/>
      <c r="C374" s="5"/>
      <c r="D374" s="5"/>
      <c r="E374" s="5"/>
      <c r="F374" s="5"/>
      <c r="G374" s="5"/>
    </row>
    <row r="375" ht="15.75" customHeight="1">
      <c r="A375" s="5"/>
      <c r="B375" s="5"/>
      <c r="C375" s="5"/>
      <c r="D375" s="5"/>
      <c r="E375" s="5"/>
      <c r="F375" s="5"/>
      <c r="G375" s="5"/>
    </row>
    <row r="376" ht="15.75" customHeight="1">
      <c r="A376" s="5"/>
      <c r="B376" s="5"/>
      <c r="C376" s="5"/>
      <c r="D376" s="5"/>
      <c r="E376" s="5"/>
      <c r="F376" s="5"/>
      <c r="G376" s="5"/>
    </row>
    <row r="377" ht="15.75" customHeight="1">
      <c r="A377" s="5"/>
      <c r="B377" s="5"/>
      <c r="C377" s="5"/>
      <c r="D377" s="5"/>
      <c r="E377" s="5"/>
      <c r="F377" s="5"/>
      <c r="G377" s="5"/>
    </row>
    <row r="378" ht="15.75" customHeight="1">
      <c r="A378" s="5"/>
      <c r="B378" s="5"/>
      <c r="C378" s="5"/>
      <c r="D378" s="5"/>
      <c r="E378" s="5"/>
      <c r="F378" s="5"/>
      <c r="G378" s="5"/>
    </row>
    <row r="379" ht="15.75" customHeight="1">
      <c r="A379" s="5"/>
      <c r="B379" s="5"/>
      <c r="C379" s="5"/>
      <c r="D379" s="5"/>
      <c r="E379" s="5"/>
      <c r="F379" s="5"/>
      <c r="G379" s="5"/>
    </row>
    <row r="380" ht="15.75" customHeight="1">
      <c r="A380" s="5"/>
      <c r="B380" s="5"/>
      <c r="C380" s="5"/>
      <c r="D380" s="5"/>
      <c r="E380" s="5"/>
      <c r="F380" s="5"/>
      <c r="G380" s="5"/>
    </row>
    <row r="381" ht="15.75" customHeight="1">
      <c r="A381" s="5"/>
      <c r="B381" s="5"/>
      <c r="C381" s="5"/>
      <c r="D381" s="5"/>
      <c r="E381" s="5"/>
      <c r="F381" s="5"/>
      <c r="G381" s="5"/>
    </row>
    <row r="382" ht="15.75" customHeight="1">
      <c r="A382" s="5"/>
      <c r="B382" s="5"/>
      <c r="C382" s="5"/>
      <c r="D382" s="5"/>
      <c r="E382" s="5"/>
      <c r="F382" s="5"/>
      <c r="G382" s="5"/>
    </row>
    <row r="383" ht="15.75" customHeight="1">
      <c r="A383" s="5"/>
      <c r="B383" s="5"/>
      <c r="C383" s="5"/>
      <c r="D383" s="5"/>
      <c r="E383" s="5"/>
      <c r="F383" s="5"/>
      <c r="G383" s="5"/>
    </row>
    <row r="384" ht="15.75" customHeight="1">
      <c r="A384" s="5"/>
      <c r="B384" s="5"/>
      <c r="C384" s="5"/>
      <c r="D384" s="5"/>
      <c r="E384" s="5"/>
      <c r="F384" s="5"/>
      <c r="G384" s="5"/>
    </row>
    <row r="385" ht="15.75" customHeight="1">
      <c r="A385" s="5"/>
      <c r="B385" s="5"/>
      <c r="C385" s="5"/>
      <c r="D385" s="5"/>
      <c r="E385" s="5"/>
      <c r="F385" s="5"/>
      <c r="G385" s="5"/>
    </row>
    <row r="386" ht="15.75" customHeight="1">
      <c r="A386" s="5"/>
      <c r="B386" s="5"/>
      <c r="C386" s="5"/>
      <c r="D386" s="5"/>
      <c r="E386" s="5"/>
      <c r="F386" s="5"/>
      <c r="G386" s="5"/>
    </row>
    <row r="387" ht="15.75" customHeight="1">
      <c r="A387" s="5"/>
      <c r="B387" s="5"/>
      <c r="C387" s="5"/>
      <c r="D387" s="5"/>
      <c r="E387" s="5"/>
      <c r="F387" s="5"/>
      <c r="G387" s="5"/>
    </row>
    <row r="388" ht="15.75" customHeight="1">
      <c r="A388" s="5"/>
      <c r="B388" s="5"/>
      <c r="C388" s="5"/>
      <c r="D388" s="5"/>
      <c r="E388" s="5"/>
      <c r="F388" s="5"/>
      <c r="G388" s="5"/>
    </row>
    <row r="389" ht="15.75" customHeight="1">
      <c r="A389" s="5"/>
      <c r="B389" s="5"/>
      <c r="C389" s="5"/>
      <c r="D389" s="5"/>
      <c r="E389" s="5"/>
      <c r="F389" s="5"/>
      <c r="G389" s="5"/>
    </row>
    <row r="390" ht="15.75" customHeight="1">
      <c r="A390" s="5"/>
      <c r="B390" s="5"/>
      <c r="C390" s="5"/>
      <c r="D390" s="5"/>
      <c r="E390" s="5"/>
      <c r="F390" s="5"/>
      <c r="G390" s="5"/>
    </row>
    <row r="391" ht="15.75" customHeight="1">
      <c r="A391" s="5"/>
      <c r="B391" s="5"/>
      <c r="C391" s="5"/>
      <c r="D391" s="5"/>
      <c r="E391" s="5"/>
      <c r="F391" s="5"/>
      <c r="G391" s="5"/>
    </row>
    <row r="392" ht="15.75" customHeight="1">
      <c r="A392" s="5"/>
      <c r="B392" s="5"/>
      <c r="C392" s="5"/>
      <c r="D392" s="5"/>
      <c r="E392" s="5"/>
      <c r="F392" s="5"/>
      <c r="G392" s="5"/>
    </row>
    <row r="393" ht="15.75" customHeight="1">
      <c r="A393" s="5"/>
      <c r="B393" s="5"/>
      <c r="C393" s="5"/>
      <c r="D393" s="5"/>
      <c r="E393" s="5"/>
      <c r="F393" s="5"/>
      <c r="G393" s="5"/>
    </row>
    <row r="394" ht="15.75" customHeight="1">
      <c r="A394" s="5"/>
      <c r="B394" s="5"/>
      <c r="C394" s="5"/>
      <c r="D394" s="5"/>
      <c r="E394" s="5"/>
      <c r="F394" s="5"/>
      <c r="G394" s="5"/>
    </row>
    <row r="395" ht="15.75" customHeight="1">
      <c r="A395" s="5"/>
      <c r="B395" s="5"/>
      <c r="C395" s="5"/>
      <c r="D395" s="5"/>
      <c r="E395" s="5"/>
      <c r="F395" s="5"/>
      <c r="G395" s="5"/>
    </row>
    <row r="396" ht="15.75" customHeight="1">
      <c r="A396" s="5"/>
      <c r="B396" s="5"/>
      <c r="C396" s="5"/>
      <c r="D396" s="5"/>
      <c r="E396" s="5"/>
      <c r="F396" s="5"/>
      <c r="G396" s="5"/>
    </row>
    <row r="397" ht="15.75" customHeight="1">
      <c r="A397" s="5"/>
      <c r="B397" s="5"/>
      <c r="C397" s="5"/>
      <c r="D397" s="5"/>
      <c r="E397" s="5"/>
      <c r="F397" s="5"/>
      <c r="G397" s="5"/>
    </row>
    <row r="398" ht="15.75" customHeight="1">
      <c r="A398" s="5"/>
      <c r="B398" s="5"/>
      <c r="C398" s="5"/>
      <c r="D398" s="5"/>
      <c r="E398" s="5"/>
      <c r="F398" s="5"/>
      <c r="G398" s="5"/>
    </row>
    <row r="399" ht="15.75" customHeight="1">
      <c r="A399" s="5"/>
      <c r="B399" s="5"/>
      <c r="C399" s="5"/>
      <c r="D399" s="5"/>
      <c r="E399" s="5"/>
      <c r="F399" s="5"/>
      <c r="G399" s="5"/>
    </row>
    <row r="400" ht="15.75" customHeight="1">
      <c r="A400" s="5"/>
      <c r="B400" s="5"/>
      <c r="C400" s="5"/>
      <c r="D400" s="5"/>
      <c r="E400" s="5"/>
      <c r="F400" s="5"/>
      <c r="G400" s="5"/>
    </row>
    <row r="401" ht="15.75" customHeight="1">
      <c r="A401" s="5"/>
      <c r="B401" s="5"/>
      <c r="C401" s="5"/>
      <c r="D401" s="5"/>
      <c r="E401" s="5"/>
      <c r="F401" s="5"/>
      <c r="G401" s="5"/>
    </row>
    <row r="402" ht="15.75" customHeight="1">
      <c r="A402" s="5"/>
      <c r="B402" s="5"/>
      <c r="C402" s="5"/>
      <c r="D402" s="5"/>
      <c r="E402" s="5"/>
      <c r="F402" s="5"/>
      <c r="G402" s="5"/>
    </row>
    <row r="403" ht="15.75" customHeight="1">
      <c r="A403" s="5"/>
      <c r="B403" s="5"/>
      <c r="C403" s="5"/>
      <c r="D403" s="5"/>
      <c r="E403" s="5"/>
      <c r="F403" s="5"/>
      <c r="G403" s="5"/>
    </row>
    <row r="404" ht="15.75" customHeight="1">
      <c r="A404" s="5"/>
      <c r="B404" s="5"/>
      <c r="C404" s="5"/>
      <c r="D404" s="5"/>
      <c r="E404" s="5"/>
      <c r="F404" s="5"/>
      <c r="G404" s="5"/>
    </row>
    <row r="405" ht="15.75" customHeight="1">
      <c r="A405" s="5"/>
      <c r="B405" s="5"/>
      <c r="C405" s="5"/>
      <c r="D405" s="5"/>
      <c r="E405" s="5"/>
      <c r="F405" s="5"/>
      <c r="G405" s="5"/>
    </row>
    <row r="406" ht="15.75" customHeight="1">
      <c r="A406" s="5"/>
      <c r="B406" s="5"/>
      <c r="C406" s="5"/>
      <c r="D406" s="5"/>
      <c r="E406" s="5"/>
      <c r="F406" s="5"/>
      <c r="G406" s="5"/>
    </row>
    <row r="407" ht="15.75" customHeight="1">
      <c r="A407" s="5"/>
      <c r="B407" s="5"/>
      <c r="C407" s="5"/>
      <c r="D407" s="5"/>
      <c r="E407" s="5"/>
      <c r="F407" s="5"/>
      <c r="G407" s="5"/>
    </row>
    <row r="408" ht="15.75" customHeight="1">
      <c r="A408" s="5"/>
      <c r="B408" s="5"/>
      <c r="C408" s="5"/>
      <c r="D408" s="5"/>
      <c r="E408" s="5"/>
      <c r="F408" s="5"/>
      <c r="G408" s="5"/>
    </row>
    <row r="409" ht="15.75" customHeight="1">
      <c r="A409" s="5"/>
      <c r="B409" s="5"/>
      <c r="C409" s="5"/>
      <c r="D409" s="5"/>
      <c r="E409" s="5"/>
      <c r="F409" s="5"/>
      <c r="G409" s="5"/>
    </row>
    <row r="410" ht="15.75" customHeight="1">
      <c r="A410" s="5"/>
      <c r="B410" s="5"/>
      <c r="C410" s="5"/>
      <c r="D410" s="5"/>
      <c r="E410" s="5"/>
      <c r="F410" s="5"/>
      <c r="G410" s="5"/>
    </row>
    <row r="411" ht="15.75" customHeight="1">
      <c r="A411" s="5"/>
      <c r="B411" s="5"/>
      <c r="C411" s="5"/>
      <c r="D411" s="5"/>
      <c r="E411" s="5"/>
      <c r="F411" s="5"/>
      <c r="G411" s="5"/>
    </row>
    <row r="412" ht="15.75" customHeight="1">
      <c r="A412" s="5"/>
      <c r="B412" s="5"/>
      <c r="C412" s="5"/>
      <c r="D412" s="5"/>
      <c r="E412" s="5"/>
      <c r="F412" s="5"/>
      <c r="G412" s="5"/>
    </row>
    <row r="413" ht="15.75" customHeight="1">
      <c r="A413" s="5"/>
      <c r="B413" s="5"/>
      <c r="C413" s="5"/>
      <c r="D413" s="5"/>
      <c r="E413" s="5"/>
      <c r="F413" s="5"/>
      <c r="G413" s="5"/>
    </row>
    <row r="414" ht="15.75" customHeight="1">
      <c r="A414" s="5"/>
      <c r="B414" s="5"/>
      <c r="C414" s="5"/>
      <c r="D414" s="5"/>
      <c r="E414" s="5"/>
      <c r="F414" s="5"/>
      <c r="G414" s="5"/>
    </row>
    <row r="415" ht="15.75" customHeight="1">
      <c r="A415" s="5"/>
      <c r="B415" s="5"/>
      <c r="C415" s="5"/>
      <c r="D415" s="5"/>
      <c r="E415" s="5"/>
      <c r="F415" s="5"/>
      <c r="G415" s="5"/>
    </row>
    <row r="416" ht="15.75" customHeight="1">
      <c r="A416" s="5"/>
      <c r="B416" s="5"/>
      <c r="C416" s="5"/>
      <c r="D416" s="5"/>
      <c r="E416" s="5"/>
      <c r="F416" s="5"/>
      <c r="G416" s="5"/>
    </row>
    <row r="417" ht="15.75" customHeight="1">
      <c r="A417" s="5"/>
      <c r="B417" s="5"/>
      <c r="C417" s="5"/>
      <c r="D417" s="5"/>
      <c r="E417" s="5"/>
      <c r="F417" s="5"/>
      <c r="G417" s="5"/>
    </row>
    <row r="418" ht="15.75" customHeight="1">
      <c r="A418" s="5"/>
      <c r="B418" s="5"/>
      <c r="C418" s="5"/>
      <c r="D418" s="5"/>
      <c r="E418" s="5"/>
      <c r="F418" s="5"/>
      <c r="G418" s="5"/>
    </row>
    <row r="419" ht="15.75" customHeight="1">
      <c r="A419" s="5"/>
      <c r="B419" s="5"/>
      <c r="C419" s="5"/>
      <c r="D419" s="5"/>
      <c r="E419" s="5"/>
      <c r="F419" s="5"/>
      <c r="G419" s="5"/>
    </row>
    <row r="420" ht="15.75" customHeight="1">
      <c r="A420" s="5"/>
      <c r="B420" s="5"/>
      <c r="C420" s="5"/>
      <c r="D420" s="5"/>
      <c r="E420" s="5"/>
      <c r="F420" s="5"/>
      <c r="G420" s="5"/>
    </row>
    <row r="421" ht="15.75" customHeight="1">
      <c r="A421" s="5"/>
      <c r="B421" s="5"/>
      <c r="C421" s="5"/>
      <c r="D421" s="5"/>
      <c r="E421" s="5"/>
      <c r="F421" s="5"/>
      <c r="G421" s="5"/>
    </row>
    <row r="422" ht="15.75" customHeight="1">
      <c r="A422" s="5"/>
      <c r="B422" s="5"/>
      <c r="C422" s="5"/>
      <c r="D422" s="5"/>
      <c r="E422" s="5"/>
      <c r="F422" s="5"/>
      <c r="G422" s="5"/>
    </row>
    <row r="423" ht="15.75" customHeight="1">
      <c r="A423" s="5"/>
      <c r="B423" s="5"/>
      <c r="C423" s="5"/>
      <c r="D423" s="5"/>
      <c r="E423" s="5"/>
      <c r="F423" s="5"/>
      <c r="G423" s="5"/>
    </row>
    <row r="424" ht="15.75" customHeight="1">
      <c r="A424" s="5"/>
      <c r="B424" s="5"/>
      <c r="C424" s="5"/>
      <c r="D424" s="5"/>
      <c r="E424" s="5"/>
      <c r="F424" s="5"/>
      <c r="G424" s="5"/>
    </row>
    <row r="425" ht="15.75" customHeight="1">
      <c r="A425" s="5"/>
      <c r="B425" s="5"/>
      <c r="C425" s="5"/>
      <c r="D425" s="5"/>
      <c r="E425" s="5"/>
      <c r="F425" s="5"/>
      <c r="G425" s="5"/>
    </row>
    <row r="426" ht="15.75" customHeight="1">
      <c r="A426" s="5"/>
      <c r="B426" s="5"/>
      <c r="C426" s="5"/>
      <c r="D426" s="5"/>
      <c r="E426" s="5"/>
      <c r="F426" s="5"/>
      <c r="G426" s="5"/>
    </row>
    <row r="427" ht="15.75" customHeight="1">
      <c r="A427" s="5"/>
      <c r="B427" s="5"/>
      <c r="C427" s="5"/>
      <c r="D427" s="5"/>
      <c r="E427" s="5"/>
      <c r="F427" s="5"/>
      <c r="G427" s="5"/>
    </row>
    <row r="428" ht="15.75" customHeight="1">
      <c r="A428" s="5"/>
      <c r="B428" s="5"/>
      <c r="C428" s="5"/>
      <c r="D428" s="5"/>
      <c r="E428" s="5"/>
      <c r="F428" s="5"/>
      <c r="G428" s="5"/>
    </row>
    <row r="429" ht="15.75" customHeight="1">
      <c r="A429" s="5"/>
      <c r="B429" s="5"/>
      <c r="C429" s="5"/>
      <c r="D429" s="5"/>
      <c r="E429" s="5"/>
      <c r="F429" s="5"/>
      <c r="G429" s="5"/>
    </row>
    <row r="430" ht="15.75" customHeight="1">
      <c r="A430" s="5"/>
      <c r="B430" s="5"/>
      <c r="C430" s="5"/>
      <c r="D430" s="5"/>
      <c r="E430" s="5"/>
      <c r="F430" s="5"/>
      <c r="G430" s="5"/>
    </row>
    <row r="431" ht="15.75" customHeight="1">
      <c r="A431" s="5"/>
      <c r="B431" s="5"/>
      <c r="C431" s="5"/>
      <c r="D431" s="5"/>
      <c r="E431" s="5"/>
      <c r="F431" s="5"/>
      <c r="G431" s="5"/>
    </row>
    <row r="432" ht="15.75" customHeight="1">
      <c r="A432" s="5"/>
      <c r="B432" s="5"/>
      <c r="C432" s="5"/>
      <c r="D432" s="5"/>
      <c r="E432" s="5"/>
      <c r="F432" s="5"/>
      <c r="G432" s="5"/>
    </row>
    <row r="433" ht="15.75" customHeight="1">
      <c r="A433" s="5"/>
      <c r="B433" s="5"/>
      <c r="C433" s="5"/>
      <c r="D433" s="5"/>
      <c r="E433" s="5"/>
      <c r="F433" s="5"/>
      <c r="G433" s="5"/>
    </row>
    <row r="434" ht="15.75" customHeight="1">
      <c r="A434" s="5"/>
      <c r="B434" s="5"/>
      <c r="C434" s="5"/>
      <c r="D434" s="5"/>
      <c r="E434" s="5"/>
      <c r="F434" s="5"/>
      <c r="G434" s="5"/>
    </row>
    <row r="435" ht="15.75" customHeight="1">
      <c r="A435" s="5"/>
      <c r="B435" s="5"/>
      <c r="C435" s="5"/>
      <c r="D435" s="5"/>
      <c r="E435" s="5"/>
      <c r="F435" s="5"/>
      <c r="G435" s="5"/>
    </row>
    <row r="436" ht="15.75" customHeight="1">
      <c r="A436" s="5"/>
      <c r="B436" s="5"/>
      <c r="C436" s="5"/>
      <c r="D436" s="5"/>
      <c r="E436" s="5"/>
      <c r="F436" s="5"/>
      <c r="G436" s="5"/>
    </row>
    <row r="437" ht="15.75" customHeight="1">
      <c r="A437" s="5"/>
      <c r="B437" s="5"/>
      <c r="C437" s="5"/>
      <c r="D437" s="5"/>
      <c r="E437" s="5"/>
      <c r="F437" s="5"/>
      <c r="G437" s="5"/>
    </row>
    <row r="438" ht="15.75" customHeight="1">
      <c r="A438" s="5"/>
      <c r="B438" s="5"/>
      <c r="C438" s="5"/>
      <c r="D438" s="5"/>
      <c r="E438" s="5"/>
      <c r="F438" s="5"/>
      <c r="G438" s="5"/>
    </row>
    <row r="439" ht="15.75" customHeight="1">
      <c r="A439" s="5"/>
      <c r="B439" s="5"/>
      <c r="C439" s="5"/>
      <c r="D439" s="5"/>
      <c r="E439" s="5"/>
      <c r="F439" s="5"/>
      <c r="G439" s="5"/>
    </row>
    <row r="440" ht="15.75" customHeight="1">
      <c r="A440" s="5"/>
      <c r="B440" s="5"/>
      <c r="C440" s="5"/>
      <c r="D440" s="5"/>
      <c r="E440" s="5"/>
      <c r="F440" s="5"/>
      <c r="G440" s="5"/>
    </row>
    <row r="441" ht="15.75" customHeight="1">
      <c r="A441" s="5"/>
      <c r="B441" s="5"/>
      <c r="C441" s="5"/>
      <c r="D441" s="5"/>
      <c r="E441" s="5"/>
      <c r="F441" s="5"/>
      <c r="G441" s="5"/>
    </row>
    <row r="442" ht="15.75" customHeight="1">
      <c r="A442" s="5"/>
      <c r="B442" s="5"/>
      <c r="C442" s="5"/>
      <c r="D442" s="5"/>
      <c r="E442" s="5"/>
      <c r="F442" s="5"/>
      <c r="G442" s="5"/>
    </row>
    <row r="443" ht="15.75" customHeight="1">
      <c r="A443" s="5"/>
      <c r="B443" s="5"/>
      <c r="C443" s="5"/>
      <c r="D443" s="5"/>
      <c r="E443" s="5"/>
      <c r="F443" s="5"/>
      <c r="G443" s="5"/>
    </row>
    <row r="444" ht="15.75" customHeight="1">
      <c r="A444" s="5"/>
      <c r="B444" s="5"/>
      <c r="C444" s="5"/>
      <c r="D444" s="5"/>
      <c r="E444" s="5"/>
      <c r="F444" s="5"/>
      <c r="G444" s="5"/>
    </row>
    <row r="445" ht="15.75" customHeight="1">
      <c r="A445" s="5"/>
      <c r="B445" s="5"/>
      <c r="C445" s="5"/>
      <c r="D445" s="5"/>
      <c r="E445" s="5"/>
      <c r="F445" s="5"/>
      <c r="G445" s="5"/>
    </row>
    <row r="446" ht="15.75" customHeight="1">
      <c r="A446" s="5"/>
      <c r="B446" s="5"/>
      <c r="C446" s="5"/>
      <c r="D446" s="5"/>
      <c r="E446" s="5"/>
      <c r="F446" s="5"/>
      <c r="G446" s="5"/>
    </row>
    <row r="447" ht="15.75" customHeight="1">
      <c r="A447" s="5"/>
      <c r="B447" s="5"/>
      <c r="C447" s="5"/>
      <c r="D447" s="5"/>
      <c r="E447" s="5"/>
      <c r="F447" s="5"/>
      <c r="G447" s="5"/>
    </row>
    <row r="448" ht="15.75" customHeight="1">
      <c r="A448" s="5"/>
      <c r="B448" s="5"/>
      <c r="C448" s="5"/>
      <c r="D448" s="5"/>
      <c r="E448" s="5"/>
      <c r="F448" s="5"/>
      <c r="G448" s="5"/>
    </row>
    <row r="449" ht="15.75" customHeight="1">
      <c r="A449" s="5"/>
      <c r="B449" s="5"/>
      <c r="C449" s="5"/>
      <c r="D449" s="5"/>
      <c r="E449" s="5"/>
      <c r="F449" s="5"/>
      <c r="G449" s="5"/>
    </row>
    <row r="450" ht="15.75" customHeight="1">
      <c r="A450" s="5"/>
      <c r="B450" s="5"/>
      <c r="C450" s="5"/>
      <c r="D450" s="5"/>
      <c r="E450" s="5"/>
      <c r="F450" s="5"/>
      <c r="G450" s="5"/>
    </row>
    <row r="451" ht="15.75" customHeight="1">
      <c r="A451" s="5"/>
      <c r="B451" s="5"/>
      <c r="C451" s="5"/>
      <c r="D451" s="5"/>
      <c r="E451" s="5"/>
      <c r="F451" s="5"/>
      <c r="G451" s="5"/>
    </row>
    <row r="452" ht="15.75" customHeight="1">
      <c r="A452" s="5"/>
      <c r="B452" s="5"/>
      <c r="C452" s="5"/>
      <c r="D452" s="5"/>
      <c r="E452" s="5"/>
      <c r="F452" s="5"/>
      <c r="G452" s="5"/>
    </row>
    <row r="453" ht="15.75" customHeight="1">
      <c r="A453" s="5"/>
      <c r="B453" s="5"/>
      <c r="C453" s="5"/>
      <c r="D453" s="5"/>
      <c r="E453" s="5"/>
      <c r="F453" s="5"/>
      <c r="G453" s="5"/>
    </row>
    <row r="454" ht="15.75" customHeight="1">
      <c r="A454" s="5"/>
      <c r="B454" s="5"/>
      <c r="C454" s="5"/>
      <c r="D454" s="5"/>
      <c r="E454" s="5"/>
      <c r="F454" s="5"/>
      <c r="G454" s="5"/>
    </row>
    <row r="455" ht="15.75" customHeight="1">
      <c r="A455" s="5"/>
      <c r="B455" s="5"/>
      <c r="C455" s="5"/>
      <c r="D455" s="5"/>
      <c r="E455" s="5"/>
      <c r="F455" s="5"/>
      <c r="G455" s="5"/>
    </row>
    <row r="456" ht="15.75" customHeight="1">
      <c r="A456" s="5"/>
      <c r="B456" s="5"/>
      <c r="C456" s="5"/>
      <c r="D456" s="5"/>
      <c r="E456" s="5"/>
      <c r="F456" s="5"/>
      <c r="G456" s="5"/>
    </row>
    <row r="457" ht="15.75" customHeight="1">
      <c r="A457" s="5"/>
      <c r="B457" s="5"/>
      <c r="C457" s="5"/>
      <c r="D457" s="5"/>
      <c r="E457" s="5"/>
      <c r="F457" s="5"/>
      <c r="G457" s="5"/>
    </row>
    <row r="458" ht="15.75" customHeight="1">
      <c r="A458" s="5"/>
      <c r="B458" s="5"/>
      <c r="C458" s="5"/>
      <c r="D458" s="5"/>
      <c r="E458" s="5"/>
      <c r="F458" s="5"/>
      <c r="G458" s="5"/>
    </row>
    <row r="459" ht="15.75" customHeight="1">
      <c r="A459" s="5"/>
      <c r="B459" s="5"/>
      <c r="C459" s="5"/>
      <c r="D459" s="5"/>
      <c r="E459" s="5"/>
      <c r="F459" s="5"/>
      <c r="G459" s="5"/>
    </row>
    <row r="460" ht="15.75" customHeight="1">
      <c r="A460" s="5"/>
      <c r="B460" s="5"/>
      <c r="C460" s="5"/>
      <c r="D460" s="5"/>
      <c r="E460" s="5"/>
      <c r="F460" s="5"/>
      <c r="G460" s="5"/>
    </row>
    <row r="461" ht="15.75" customHeight="1">
      <c r="A461" s="5"/>
      <c r="B461" s="5"/>
      <c r="C461" s="5"/>
      <c r="D461" s="5"/>
      <c r="E461" s="5"/>
      <c r="F461" s="5"/>
      <c r="G461" s="5"/>
    </row>
    <row r="462" ht="15.75" customHeight="1">
      <c r="A462" s="5"/>
      <c r="B462" s="5"/>
      <c r="C462" s="5"/>
      <c r="D462" s="5"/>
      <c r="E462" s="5"/>
      <c r="F462" s="5"/>
      <c r="G462" s="5"/>
    </row>
    <row r="463" ht="15.75" customHeight="1">
      <c r="A463" s="5"/>
      <c r="B463" s="5"/>
      <c r="C463" s="5"/>
      <c r="D463" s="5"/>
      <c r="E463" s="5"/>
      <c r="F463" s="5"/>
      <c r="G463" s="5"/>
    </row>
    <row r="464" ht="15.75" customHeight="1">
      <c r="A464" s="5"/>
      <c r="B464" s="5"/>
      <c r="C464" s="5"/>
      <c r="D464" s="5"/>
      <c r="E464" s="5"/>
      <c r="F464" s="5"/>
      <c r="G464" s="5"/>
    </row>
    <row r="465" ht="15.75" customHeight="1">
      <c r="A465" s="5"/>
      <c r="B465" s="5"/>
      <c r="C465" s="5"/>
      <c r="D465" s="5"/>
      <c r="E465" s="5"/>
      <c r="F465" s="5"/>
      <c r="G465" s="5"/>
    </row>
    <row r="466" ht="15.75" customHeight="1">
      <c r="A466" s="5"/>
      <c r="B466" s="5"/>
      <c r="C466" s="5"/>
      <c r="D466" s="5"/>
      <c r="E466" s="5"/>
      <c r="F466" s="5"/>
      <c r="G466" s="5"/>
    </row>
    <row r="467" ht="15.75" customHeight="1">
      <c r="A467" s="5"/>
      <c r="B467" s="5"/>
      <c r="C467" s="5"/>
      <c r="D467" s="5"/>
      <c r="E467" s="5"/>
      <c r="F467" s="5"/>
      <c r="G467" s="5"/>
    </row>
    <row r="468" ht="15.75" customHeight="1">
      <c r="A468" s="5"/>
      <c r="B468" s="5"/>
      <c r="C468" s="5"/>
      <c r="D468" s="5"/>
      <c r="E468" s="5"/>
      <c r="F468" s="5"/>
      <c r="G468" s="5"/>
    </row>
    <row r="469" ht="15.75" customHeight="1">
      <c r="A469" s="5"/>
      <c r="B469" s="5"/>
      <c r="C469" s="5"/>
      <c r="D469" s="5"/>
      <c r="E469" s="5"/>
      <c r="F469" s="5"/>
      <c r="G469" s="5"/>
    </row>
    <row r="470" ht="15.75" customHeight="1">
      <c r="A470" s="5"/>
      <c r="B470" s="5"/>
      <c r="C470" s="5"/>
      <c r="D470" s="5"/>
      <c r="E470" s="5"/>
      <c r="F470" s="5"/>
      <c r="G470" s="5"/>
    </row>
    <row r="471" ht="15.75" customHeight="1">
      <c r="A471" s="5"/>
      <c r="B471" s="5"/>
      <c r="C471" s="5"/>
      <c r="D471" s="5"/>
      <c r="E471" s="5"/>
      <c r="F471" s="5"/>
      <c r="G471" s="5"/>
    </row>
    <row r="472" ht="15.75" customHeight="1">
      <c r="A472" s="5"/>
      <c r="B472" s="5"/>
      <c r="C472" s="5"/>
      <c r="D472" s="5"/>
      <c r="E472" s="5"/>
      <c r="F472" s="5"/>
      <c r="G472" s="5"/>
    </row>
    <row r="473" ht="15.75" customHeight="1">
      <c r="A473" s="5"/>
      <c r="B473" s="5"/>
      <c r="C473" s="5"/>
      <c r="D473" s="5"/>
      <c r="E473" s="5"/>
      <c r="F473" s="5"/>
      <c r="G473" s="5"/>
    </row>
    <row r="474" ht="15.75" customHeight="1">
      <c r="A474" s="5"/>
      <c r="B474" s="5"/>
      <c r="C474" s="5"/>
      <c r="D474" s="5"/>
      <c r="E474" s="5"/>
      <c r="F474" s="5"/>
      <c r="G474" s="5"/>
    </row>
    <row r="475" ht="15.75" customHeight="1">
      <c r="A475" s="5"/>
      <c r="B475" s="5"/>
      <c r="C475" s="5"/>
      <c r="D475" s="5"/>
      <c r="E475" s="5"/>
      <c r="F475" s="5"/>
      <c r="G475" s="5"/>
    </row>
    <row r="476" ht="15.75" customHeight="1">
      <c r="A476" s="5"/>
      <c r="B476" s="5"/>
      <c r="C476" s="5"/>
      <c r="D476" s="5"/>
      <c r="E476" s="5"/>
      <c r="F476" s="5"/>
      <c r="G476" s="5"/>
    </row>
    <row r="477" ht="15.75" customHeight="1">
      <c r="A477" s="5"/>
      <c r="B477" s="5"/>
      <c r="C477" s="5"/>
      <c r="D477" s="5"/>
      <c r="E477" s="5"/>
      <c r="F477" s="5"/>
      <c r="G477" s="5"/>
    </row>
    <row r="478" ht="15.75" customHeight="1">
      <c r="A478" s="5"/>
      <c r="B478" s="5"/>
      <c r="C478" s="5"/>
      <c r="D478" s="5"/>
      <c r="E478" s="5"/>
      <c r="F478" s="5"/>
      <c r="G478" s="5"/>
    </row>
    <row r="479" ht="15.75" customHeight="1">
      <c r="A479" s="5"/>
      <c r="B479" s="5"/>
      <c r="C479" s="5"/>
      <c r="D479" s="5"/>
      <c r="E479" s="5"/>
      <c r="F479" s="5"/>
      <c r="G479" s="5"/>
    </row>
    <row r="480" ht="15.75" customHeight="1">
      <c r="A480" s="5"/>
      <c r="B480" s="5"/>
      <c r="C480" s="5"/>
      <c r="D480" s="5"/>
      <c r="E480" s="5"/>
      <c r="F480" s="5"/>
      <c r="G480" s="5"/>
    </row>
    <row r="481" ht="15.75" customHeight="1">
      <c r="A481" s="5"/>
      <c r="B481" s="5"/>
      <c r="C481" s="5"/>
      <c r="D481" s="5"/>
      <c r="E481" s="5"/>
      <c r="F481" s="5"/>
      <c r="G481" s="5"/>
    </row>
    <row r="482" ht="15.75" customHeight="1">
      <c r="A482" s="5"/>
      <c r="B482" s="5"/>
      <c r="C482" s="5"/>
      <c r="D482" s="5"/>
      <c r="E482" s="5"/>
      <c r="F482" s="5"/>
      <c r="G482" s="5"/>
    </row>
    <row r="483" ht="15.75" customHeight="1">
      <c r="A483" s="5"/>
      <c r="B483" s="5"/>
      <c r="C483" s="5"/>
      <c r="D483" s="5"/>
      <c r="E483" s="5"/>
      <c r="F483" s="5"/>
      <c r="G483" s="5"/>
    </row>
    <row r="484" ht="15.75" customHeight="1">
      <c r="A484" s="5"/>
      <c r="B484" s="5"/>
      <c r="C484" s="5"/>
      <c r="D484" s="5"/>
      <c r="E484" s="5"/>
      <c r="F484" s="5"/>
      <c r="G484" s="5"/>
    </row>
    <row r="485" ht="15.75" customHeight="1">
      <c r="A485" s="5"/>
      <c r="B485" s="5"/>
      <c r="C485" s="5"/>
      <c r="D485" s="5"/>
      <c r="E485" s="5"/>
      <c r="F485" s="5"/>
      <c r="G485" s="5"/>
    </row>
    <row r="486" ht="15.75" customHeight="1">
      <c r="A486" s="5"/>
      <c r="B486" s="5"/>
      <c r="C486" s="5"/>
      <c r="D486" s="5"/>
      <c r="E486" s="5"/>
      <c r="F486" s="5"/>
      <c r="G486" s="5"/>
    </row>
    <row r="487" ht="15.75" customHeight="1">
      <c r="A487" s="5"/>
      <c r="B487" s="5"/>
      <c r="C487" s="5"/>
      <c r="D487" s="5"/>
      <c r="E487" s="5"/>
      <c r="F487" s="5"/>
      <c r="G487" s="5"/>
    </row>
    <row r="488" ht="15.75" customHeight="1">
      <c r="A488" s="5"/>
      <c r="B488" s="5"/>
      <c r="C488" s="5"/>
      <c r="D488" s="5"/>
      <c r="E488" s="5"/>
      <c r="F488" s="5"/>
      <c r="G488" s="5"/>
    </row>
    <row r="489" ht="15.75" customHeight="1">
      <c r="A489" s="5"/>
      <c r="B489" s="5"/>
      <c r="C489" s="5"/>
      <c r="D489" s="5"/>
      <c r="E489" s="5"/>
      <c r="F489" s="5"/>
      <c r="G489" s="5"/>
    </row>
    <row r="490" ht="15.75" customHeight="1">
      <c r="A490" s="5"/>
      <c r="B490" s="5"/>
      <c r="C490" s="5"/>
      <c r="D490" s="5"/>
      <c r="E490" s="5"/>
      <c r="F490" s="5"/>
      <c r="G490" s="5"/>
    </row>
    <row r="491" ht="15.75" customHeight="1">
      <c r="A491" s="5"/>
      <c r="B491" s="5"/>
      <c r="C491" s="5"/>
      <c r="D491" s="5"/>
      <c r="E491" s="5"/>
      <c r="F491" s="5"/>
      <c r="G491" s="5"/>
    </row>
    <row r="492" ht="15.75" customHeight="1">
      <c r="A492" s="5"/>
      <c r="B492" s="5"/>
      <c r="C492" s="5"/>
      <c r="D492" s="5"/>
      <c r="E492" s="5"/>
      <c r="F492" s="5"/>
      <c r="G492" s="5"/>
    </row>
    <row r="493" ht="15.75" customHeight="1">
      <c r="A493" s="5"/>
      <c r="B493" s="5"/>
      <c r="C493" s="5"/>
      <c r="D493" s="5"/>
      <c r="E493" s="5"/>
      <c r="F493" s="5"/>
      <c r="G493" s="5"/>
    </row>
    <row r="494" ht="15.75" customHeight="1">
      <c r="A494" s="5"/>
      <c r="B494" s="5"/>
      <c r="C494" s="5"/>
      <c r="D494" s="5"/>
      <c r="E494" s="5"/>
      <c r="F494" s="5"/>
      <c r="G494" s="5"/>
    </row>
    <row r="495" ht="15.75" customHeight="1">
      <c r="A495" s="5"/>
      <c r="B495" s="5"/>
      <c r="C495" s="5"/>
      <c r="D495" s="5"/>
      <c r="E495" s="5"/>
      <c r="F495" s="5"/>
      <c r="G495" s="5"/>
    </row>
    <row r="496" ht="15.75" customHeight="1">
      <c r="A496" s="5"/>
      <c r="B496" s="5"/>
      <c r="C496" s="5"/>
      <c r="D496" s="5"/>
      <c r="E496" s="5"/>
      <c r="F496" s="5"/>
      <c r="G496" s="5"/>
    </row>
    <row r="497" ht="15.75" customHeight="1">
      <c r="A497" s="5"/>
      <c r="B497" s="5"/>
      <c r="C497" s="5"/>
      <c r="D497" s="5"/>
      <c r="E497" s="5"/>
      <c r="F497" s="5"/>
      <c r="G497" s="5"/>
    </row>
    <row r="498" ht="15.75" customHeight="1">
      <c r="A498" s="5"/>
      <c r="B498" s="5"/>
      <c r="C498" s="5"/>
      <c r="D498" s="5"/>
      <c r="E498" s="5"/>
      <c r="F498" s="5"/>
      <c r="G498" s="5"/>
    </row>
    <row r="499" ht="15.75" customHeight="1">
      <c r="A499" s="5"/>
      <c r="B499" s="5"/>
      <c r="C499" s="5"/>
      <c r="D499" s="5"/>
      <c r="E499" s="5"/>
      <c r="F499" s="5"/>
      <c r="G499" s="5"/>
    </row>
    <row r="500" ht="15.75" customHeight="1">
      <c r="A500" s="5"/>
      <c r="B500" s="5"/>
      <c r="C500" s="5"/>
      <c r="D500" s="5"/>
      <c r="E500" s="5"/>
      <c r="F500" s="5"/>
      <c r="G500" s="5"/>
    </row>
    <row r="501" ht="15.75" customHeight="1">
      <c r="A501" s="5"/>
      <c r="B501" s="5"/>
      <c r="C501" s="5"/>
      <c r="D501" s="5"/>
      <c r="E501" s="5"/>
      <c r="F501" s="5"/>
      <c r="G501" s="5"/>
    </row>
    <row r="502" ht="15.75" customHeight="1">
      <c r="A502" s="5"/>
      <c r="B502" s="5"/>
      <c r="C502" s="5"/>
      <c r="D502" s="5"/>
      <c r="E502" s="5"/>
      <c r="F502" s="5"/>
      <c r="G502" s="5"/>
    </row>
    <row r="503" ht="15.75" customHeight="1">
      <c r="A503" s="5"/>
      <c r="B503" s="5"/>
      <c r="C503" s="5"/>
      <c r="D503" s="5"/>
      <c r="E503" s="5"/>
      <c r="F503" s="5"/>
      <c r="G503" s="5"/>
    </row>
    <row r="504" ht="15.75" customHeight="1">
      <c r="A504" s="5"/>
      <c r="B504" s="5"/>
      <c r="C504" s="5"/>
      <c r="D504" s="5"/>
      <c r="E504" s="5"/>
      <c r="F504" s="5"/>
      <c r="G504" s="5"/>
    </row>
    <row r="505" ht="15.75" customHeight="1">
      <c r="A505" s="5"/>
      <c r="B505" s="5"/>
      <c r="C505" s="5"/>
      <c r="D505" s="5"/>
      <c r="E505" s="5"/>
      <c r="F505" s="5"/>
      <c r="G505" s="5"/>
    </row>
    <row r="506" ht="15.75" customHeight="1">
      <c r="A506" s="5"/>
      <c r="B506" s="5"/>
      <c r="C506" s="5"/>
      <c r="D506" s="5"/>
      <c r="E506" s="5"/>
      <c r="F506" s="5"/>
      <c r="G506" s="5"/>
    </row>
    <row r="507" ht="15.75" customHeight="1">
      <c r="A507" s="5"/>
      <c r="B507" s="5"/>
      <c r="C507" s="5"/>
      <c r="D507" s="5"/>
      <c r="E507" s="5"/>
      <c r="F507" s="5"/>
      <c r="G507" s="5"/>
    </row>
    <row r="508" ht="15.75" customHeight="1">
      <c r="A508" s="5"/>
      <c r="B508" s="5"/>
      <c r="C508" s="5"/>
      <c r="D508" s="5"/>
      <c r="E508" s="5"/>
      <c r="F508" s="5"/>
      <c r="G508" s="5"/>
    </row>
    <row r="509" ht="15.75" customHeight="1">
      <c r="A509" s="5"/>
      <c r="B509" s="5"/>
      <c r="C509" s="5"/>
      <c r="D509" s="5"/>
      <c r="E509" s="5"/>
      <c r="F509" s="5"/>
      <c r="G509" s="5"/>
    </row>
    <row r="510" ht="15.75" customHeight="1">
      <c r="A510" s="5"/>
      <c r="B510" s="5"/>
      <c r="C510" s="5"/>
      <c r="D510" s="5"/>
      <c r="E510" s="5"/>
      <c r="F510" s="5"/>
      <c r="G510" s="5"/>
    </row>
    <row r="511" ht="15.75" customHeight="1">
      <c r="A511" s="5"/>
      <c r="B511" s="5"/>
      <c r="C511" s="5"/>
      <c r="D511" s="5"/>
      <c r="E511" s="5"/>
      <c r="F511" s="5"/>
      <c r="G511" s="5"/>
    </row>
    <row r="512" ht="15.75" customHeight="1">
      <c r="A512" s="5"/>
      <c r="B512" s="5"/>
      <c r="C512" s="5"/>
      <c r="D512" s="5"/>
      <c r="E512" s="5"/>
      <c r="F512" s="5"/>
      <c r="G512" s="5"/>
    </row>
    <row r="513" ht="15.75" customHeight="1">
      <c r="A513" s="5"/>
      <c r="B513" s="5"/>
      <c r="C513" s="5"/>
      <c r="D513" s="5"/>
      <c r="E513" s="5"/>
      <c r="F513" s="5"/>
      <c r="G513" s="5"/>
    </row>
    <row r="514" ht="15.75" customHeight="1">
      <c r="A514" s="5"/>
      <c r="B514" s="5"/>
      <c r="C514" s="5"/>
      <c r="D514" s="5"/>
      <c r="E514" s="5"/>
      <c r="F514" s="5"/>
      <c r="G514" s="5"/>
    </row>
    <row r="515" ht="15.75" customHeight="1">
      <c r="A515" s="5"/>
      <c r="B515" s="5"/>
      <c r="C515" s="5"/>
      <c r="D515" s="5"/>
      <c r="E515" s="5"/>
      <c r="F515" s="5"/>
      <c r="G515" s="5"/>
    </row>
    <row r="516" ht="15.75" customHeight="1">
      <c r="A516" s="5"/>
      <c r="B516" s="5"/>
      <c r="C516" s="5"/>
      <c r="D516" s="5"/>
      <c r="E516" s="5"/>
      <c r="F516" s="5"/>
      <c r="G516" s="5"/>
    </row>
    <row r="517" ht="15.75" customHeight="1">
      <c r="A517" s="5"/>
      <c r="B517" s="5"/>
      <c r="C517" s="5"/>
      <c r="D517" s="5"/>
      <c r="E517" s="5"/>
      <c r="F517" s="5"/>
      <c r="G517" s="5"/>
    </row>
    <row r="518" ht="15.75" customHeight="1">
      <c r="A518" s="5"/>
      <c r="B518" s="5"/>
      <c r="C518" s="5"/>
      <c r="D518" s="5"/>
      <c r="E518" s="5"/>
      <c r="F518" s="5"/>
      <c r="G518" s="5"/>
    </row>
    <row r="519" ht="15.75" customHeight="1">
      <c r="A519" s="5"/>
      <c r="B519" s="5"/>
      <c r="C519" s="5"/>
      <c r="D519" s="5"/>
      <c r="E519" s="5"/>
      <c r="F519" s="5"/>
      <c r="G519" s="5"/>
    </row>
    <row r="520" ht="15.75" customHeight="1">
      <c r="A520" s="5"/>
      <c r="B520" s="5"/>
      <c r="C520" s="5"/>
      <c r="D520" s="5"/>
      <c r="E520" s="5"/>
      <c r="F520" s="5"/>
      <c r="G520" s="5"/>
    </row>
    <row r="521" ht="15.75" customHeight="1">
      <c r="A521" s="5"/>
      <c r="B521" s="5"/>
      <c r="C521" s="5"/>
      <c r="D521" s="5"/>
      <c r="E521" s="5"/>
      <c r="F521" s="5"/>
      <c r="G521" s="5"/>
    </row>
    <row r="522" ht="15.75" customHeight="1">
      <c r="A522" s="5"/>
      <c r="B522" s="5"/>
      <c r="C522" s="5"/>
      <c r="D522" s="5"/>
      <c r="E522" s="5"/>
      <c r="F522" s="5"/>
      <c r="G522" s="5"/>
    </row>
    <row r="523" ht="15.75" customHeight="1">
      <c r="A523" s="5"/>
      <c r="B523" s="5"/>
      <c r="C523" s="5"/>
      <c r="D523" s="5"/>
      <c r="E523" s="5"/>
      <c r="F523" s="5"/>
      <c r="G523" s="5"/>
    </row>
    <row r="524" ht="15.75" customHeight="1">
      <c r="A524" s="5"/>
      <c r="B524" s="5"/>
      <c r="C524" s="5"/>
      <c r="D524" s="5"/>
      <c r="E524" s="5"/>
      <c r="F524" s="5"/>
      <c r="G524" s="5"/>
    </row>
    <row r="525" ht="15.75" customHeight="1">
      <c r="A525" s="5"/>
      <c r="B525" s="5"/>
      <c r="C525" s="5"/>
      <c r="D525" s="5"/>
      <c r="E525" s="5"/>
      <c r="F525" s="5"/>
      <c r="G525" s="5"/>
    </row>
    <row r="526" ht="15.75" customHeight="1">
      <c r="A526" s="5"/>
      <c r="B526" s="5"/>
      <c r="C526" s="5"/>
      <c r="D526" s="5"/>
      <c r="E526" s="5"/>
      <c r="F526" s="5"/>
      <c r="G526" s="5"/>
    </row>
    <row r="527" ht="15.75" customHeight="1">
      <c r="A527" s="5"/>
      <c r="B527" s="5"/>
      <c r="C527" s="5"/>
      <c r="D527" s="5"/>
      <c r="E527" s="5"/>
      <c r="F527" s="5"/>
      <c r="G527" s="5"/>
    </row>
    <row r="528" ht="15.75" customHeight="1">
      <c r="A528" s="5"/>
      <c r="B528" s="5"/>
      <c r="C528" s="5"/>
      <c r="D528" s="5"/>
      <c r="E528" s="5"/>
      <c r="F528" s="5"/>
      <c r="G528" s="5"/>
    </row>
    <row r="529" ht="15.75" customHeight="1">
      <c r="A529" s="5"/>
      <c r="B529" s="5"/>
      <c r="C529" s="5"/>
      <c r="D529" s="5"/>
      <c r="E529" s="5"/>
      <c r="F529" s="5"/>
      <c r="G529" s="5"/>
    </row>
    <row r="530" ht="15.75" customHeight="1">
      <c r="A530" s="5"/>
      <c r="B530" s="5"/>
      <c r="C530" s="5"/>
      <c r="D530" s="5"/>
      <c r="E530" s="5"/>
      <c r="F530" s="5"/>
      <c r="G530" s="5"/>
    </row>
    <row r="531" ht="15.75" customHeight="1">
      <c r="A531" s="5"/>
      <c r="B531" s="5"/>
      <c r="C531" s="5"/>
      <c r="D531" s="5"/>
      <c r="E531" s="5"/>
      <c r="F531" s="5"/>
      <c r="G531" s="5"/>
    </row>
    <row r="532" ht="15.75" customHeight="1">
      <c r="A532" s="5"/>
      <c r="B532" s="5"/>
      <c r="C532" s="5"/>
      <c r="D532" s="5"/>
      <c r="E532" s="5"/>
      <c r="F532" s="5"/>
      <c r="G532" s="5"/>
    </row>
    <row r="533" ht="15.75" customHeight="1">
      <c r="A533" s="5"/>
      <c r="B533" s="5"/>
      <c r="C533" s="5"/>
      <c r="D533" s="5"/>
      <c r="E533" s="5"/>
      <c r="F533" s="5"/>
      <c r="G533" s="5"/>
    </row>
    <row r="534" ht="15.75" customHeight="1">
      <c r="A534" s="5"/>
      <c r="B534" s="5"/>
      <c r="C534" s="5"/>
      <c r="D534" s="5"/>
      <c r="E534" s="5"/>
      <c r="F534" s="5"/>
      <c r="G534" s="5"/>
    </row>
    <row r="535" ht="15.75" customHeight="1">
      <c r="A535" s="5"/>
      <c r="B535" s="5"/>
      <c r="C535" s="5"/>
      <c r="D535" s="5"/>
      <c r="E535" s="5"/>
      <c r="F535" s="5"/>
      <c r="G535" s="5"/>
    </row>
    <row r="536" ht="15.75" customHeight="1">
      <c r="A536" s="5"/>
      <c r="B536" s="5"/>
      <c r="C536" s="5"/>
      <c r="D536" s="5"/>
      <c r="E536" s="5"/>
      <c r="F536" s="5"/>
      <c r="G536" s="5"/>
    </row>
    <row r="537" ht="15.75" customHeight="1">
      <c r="A537" s="5"/>
      <c r="B537" s="5"/>
      <c r="C537" s="5"/>
      <c r="D537" s="5"/>
      <c r="E537" s="5"/>
      <c r="F537" s="5"/>
      <c r="G537" s="5"/>
    </row>
    <row r="538" ht="15.75" customHeight="1">
      <c r="A538" s="5"/>
      <c r="B538" s="5"/>
      <c r="C538" s="5"/>
      <c r="D538" s="5"/>
      <c r="E538" s="5"/>
      <c r="F538" s="5"/>
      <c r="G538" s="5"/>
    </row>
    <row r="539" ht="15.75" customHeight="1">
      <c r="A539" s="5"/>
      <c r="B539" s="5"/>
      <c r="C539" s="5"/>
      <c r="D539" s="5"/>
      <c r="E539" s="5"/>
      <c r="F539" s="5"/>
      <c r="G539" s="5"/>
    </row>
    <row r="540" ht="15.75" customHeight="1">
      <c r="A540" s="5"/>
      <c r="B540" s="5"/>
      <c r="C540" s="5"/>
      <c r="D540" s="5"/>
      <c r="E540" s="5"/>
      <c r="F540" s="5"/>
      <c r="G540" s="5"/>
    </row>
    <row r="541" ht="15.75" customHeight="1">
      <c r="A541" s="5"/>
      <c r="B541" s="5"/>
      <c r="C541" s="5"/>
      <c r="D541" s="5"/>
      <c r="E541" s="5"/>
      <c r="F541" s="5"/>
      <c r="G541" s="5"/>
    </row>
    <row r="542" ht="15.75" customHeight="1">
      <c r="A542" s="5"/>
      <c r="B542" s="5"/>
      <c r="C542" s="5"/>
      <c r="D542" s="5"/>
      <c r="E542" s="5"/>
      <c r="F542" s="5"/>
      <c r="G542" s="5"/>
    </row>
    <row r="543" ht="15.75" customHeight="1">
      <c r="A543" s="5"/>
      <c r="B543" s="5"/>
      <c r="C543" s="5"/>
      <c r="D543" s="5"/>
      <c r="E543" s="5"/>
      <c r="F543" s="5"/>
      <c r="G543" s="5"/>
    </row>
    <row r="544" ht="15.75" customHeight="1">
      <c r="A544" s="5"/>
      <c r="B544" s="5"/>
      <c r="C544" s="5"/>
      <c r="D544" s="5"/>
      <c r="E544" s="5"/>
      <c r="F544" s="5"/>
      <c r="G544" s="5"/>
    </row>
    <row r="545" ht="15.75" customHeight="1">
      <c r="A545" s="5"/>
      <c r="B545" s="5"/>
      <c r="C545" s="5"/>
      <c r="D545" s="5"/>
      <c r="E545" s="5"/>
      <c r="F545" s="5"/>
      <c r="G545" s="5"/>
    </row>
    <row r="546" ht="15.75" customHeight="1">
      <c r="A546" s="5"/>
      <c r="B546" s="5"/>
      <c r="C546" s="5"/>
      <c r="D546" s="5"/>
      <c r="E546" s="5"/>
      <c r="F546" s="5"/>
      <c r="G546" s="5"/>
    </row>
    <row r="547" ht="15.75" customHeight="1">
      <c r="A547" s="5"/>
      <c r="B547" s="5"/>
      <c r="C547" s="5"/>
      <c r="D547" s="5"/>
      <c r="E547" s="5"/>
      <c r="F547" s="5"/>
      <c r="G547" s="5"/>
    </row>
    <row r="548" ht="15.75" customHeight="1">
      <c r="A548" s="5"/>
      <c r="B548" s="5"/>
      <c r="C548" s="5"/>
      <c r="D548" s="5"/>
      <c r="E548" s="5"/>
      <c r="F548" s="5"/>
      <c r="G548" s="5"/>
    </row>
    <row r="549" ht="15.75" customHeight="1">
      <c r="A549" s="5"/>
      <c r="B549" s="5"/>
      <c r="C549" s="5"/>
      <c r="D549" s="5"/>
      <c r="E549" s="5"/>
      <c r="F549" s="5"/>
      <c r="G549" s="5"/>
    </row>
    <row r="550" ht="15.75" customHeight="1">
      <c r="A550" s="5"/>
      <c r="B550" s="5"/>
      <c r="C550" s="5"/>
      <c r="D550" s="5"/>
      <c r="E550" s="5"/>
      <c r="F550" s="5"/>
      <c r="G550" s="5"/>
    </row>
    <row r="551" ht="15.75" customHeight="1">
      <c r="A551" s="5"/>
      <c r="B551" s="5"/>
      <c r="C551" s="5"/>
      <c r="D551" s="5"/>
      <c r="E551" s="5"/>
      <c r="F551" s="5"/>
      <c r="G551" s="5"/>
    </row>
    <row r="552" ht="15.75" customHeight="1">
      <c r="A552" s="5"/>
      <c r="B552" s="5"/>
      <c r="C552" s="5"/>
      <c r="D552" s="5"/>
      <c r="E552" s="5"/>
      <c r="F552" s="5"/>
      <c r="G552" s="5"/>
    </row>
    <row r="553" ht="15.75" customHeight="1">
      <c r="A553" s="5"/>
      <c r="B553" s="5"/>
      <c r="C553" s="5"/>
      <c r="D553" s="5"/>
      <c r="E553" s="5"/>
      <c r="F553" s="5"/>
      <c r="G553" s="5"/>
    </row>
    <row r="554" ht="15.75" customHeight="1">
      <c r="A554" s="5"/>
      <c r="B554" s="5"/>
      <c r="C554" s="5"/>
      <c r="D554" s="5"/>
      <c r="E554" s="5"/>
      <c r="F554" s="5"/>
      <c r="G554" s="5"/>
    </row>
    <row r="555" ht="15.75" customHeight="1">
      <c r="A555" s="5"/>
      <c r="B555" s="5"/>
      <c r="C555" s="5"/>
      <c r="D555" s="5"/>
      <c r="E555" s="5"/>
      <c r="F555" s="5"/>
      <c r="G555" s="5"/>
    </row>
    <row r="556" ht="15.75" customHeight="1">
      <c r="A556" s="5"/>
      <c r="B556" s="5"/>
      <c r="C556" s="5"/>
      <c r="D556" s="5"/>
      <c r="E556" s="5"/>
      <c r="F556" s="5"/>
      <c r="G556" s="5"/>
    </row>
    <row r="557" ht="15.75" customHeight="1">
      <c r="A557" s="5"/>
      <c r="B557" s="5"/>
      <c r="C557" s="5"/>
      <c r="D557" s="5"/>
      <c r="E557" s="5"/>
      <c r="F557" s="5"/>
      <c r="G557" s="5"/>
    </row>
    <row r="558" ht="15.75" customHeight="1">
      <c r="A558" s="5"/>
      <c r="B558" s="5"/>
      <c r="C558" s="5"/>
      <c r="D558" s="5"/>
      <c r="E558" s="5"/>
      <c r="F558" s="5"/>
      <c r="G558" s="5"/>
    </row>
    <row r="559" ht="15.75" customHeight="1">
      <c r="A559" s="5"/>
      <c r="B559" s="5"/>
      <c r="C559" s="5"/>
      <c r="D559" s="5"/>
      <c r="E559" s="5"/>
      <c r="F559" s="5"/>
      <c r="G559" s="5"/>
    </row>
    <row r="560" ht="15.75" customHeight="1">
      <c r="A560" s="5"/>
      <c r="B560" s="5"/>
      <c r="C560" s="5"/>
      <c r="D560" s="5"/>
      <c r="E560" s="5"/>
      <c r="F560" s="5"/>
      <c r="G560" s="5"/>
    </row>
    <row r="561" ht="15.75" customHeight="1">
      <c r="A561" s="5"/>
      <c r="B561" s="5"/>
      <c r="C561" s="5"/>
      <c r="D561" s="5"/>
      <c r="E561" s="5"/>
      <c r="F561" s="5"/>
      <c r="G561" s="5"/>
    </row>
    <row r="562" ht="15.75" customHeight="1">
      <c r="A562" s="5"/>
      <c r="B562" s="5"/>
      <c r="C562" s="5"/>
      <c r="D562" s="5"/>
      <c r="E562" s="5"/>
      <c r="F562" s="5"/>
      <c r="G562" s="5"/>
    </row>
    <row r="563" ht="15.75" customHeight="1">
      <c r="A563" s="5"/>
      <c r="B563" s="5"/>
      <c r="C563" s="5"/>
      <c r="D563" s="5"/>
      <c r="E563" s="5"/>
      <c r="F563" s="5"/>
      <c r="G563" s="5"/>
    </row>
    <row r="564" ht="15.75" customHeight="1">
      <c r="A564" s="5"/>
      <c r="B564" s="5"/>
      <c r="C564" s="5"/>
      <c r="D564" s="5"/>
      <c r="E564" s="5"/>
      <c r="F564" s="5"/>
      <c r="G564" s="5"/>
    </row>
    <row r="565" ht="15.75" customHeight="1">
      <c r="A565" s="5"/>
      <c r="B565" s="5"/>
      <c r="C565" s="5"/>
      <c r="D565" s="5"/>
      <c r="E565" s="5"/>
      <c r="F565" s="5"/>
      <c r="G565" s="5"/>
    </row>
    <row r="566" ht="15.75" customHeight="1">
      <c r="A566" s="5"/>
      <c r="B566" s="5"/>
      <c r="C566" s="5"/>
      <c r="D566" s="5"/>
      <c r="E566" s="5"/>
      <c r="F566" s="5"/>
      <c r="G566" s="5"/>
    </row>
    <row r="567" ht="15.75" customHeight="1">
      <c r="A567" s="5"/>
      <c r="B567" s="5"/>
      <c r="C567" s="5"/>
      <c r="D567" s="5"/>
      <c r="E567" s="5"/>
      <c r="F567" s="5"/>
      <c r="G567" s="5"/>
    </row>
    <row r="568" ht="15.75" customHeight="1">
      <c r="A568" s="5"/>
      <c r="B568" s="5"/>
      <c r="C568" s="5"/>
      <c r="D568" s="5"/>
      <c r="E568" s="5"/>
      <c r="F568" s="5"/>
      <c r="G568" s="5"/>
    </row>
    <row r="569" ht="15.75" customHeight="1">
      <c r="A569" s="5"/>
      <c r="B569" s="5"/>
      <c r="C569" s="5"/>
      <c r="D569" s="5"/>
      <c r="E569" s="5"/>
      <c r="F569" s="5"/>
      <c r="G569" s="5"/>
    </row>
    <row r="570" ht="15.75" customHeight="1">
      <c r="A570" s="5"/>
      <c r="B570" s="5"/>
      <c r="C570" s="5"/>
      <c r="D570" s="5"/>
      <c r="E570" s="5"/>
      <c r="F570" s="5"/>
      <c r="G570" s="5"/>
    </row>
    <row r="571" ht="15.75" customHeight="1">
      <c r="A571" s="5"/>
      <c r="B571" s="5"/>
      <c r="C571" s="5"/>
      <c r="D571" s="5"/>
      <c r="E571" s="5"/>
      <c r="F571" s="5"/>
      <c r="G571" s="5"/>
    </row>
    <row r="572" ht="15.75" customHeight="1">
      <c r="A572" s="5"/>
      <c r="B572" s="5"/>
      <c r="C572" s="5"/>
      <c r="D572" s="5"/>
      <c r="E572" s="5"/>
      <c r="F572" s="5"/>
      <c r="G572" s="5"/>
    </row>
    <row r="573" ht="15.75" customHeight="1">
      <c r="A573" s="5"/>
      <c r="B573" s="5"/>
      <c r="C573" s="5"/>
      <c r="D573" s="5"/>
      <c r="E573" s="5"/>
      <c r="F573" s="5"/>
      <c r="G573" s="5"/>
    </row>
    <row r="574" ht="15.75" customHeight="1">
      <c r="A574" s="5"/>
      <c r="B574" s="5"/>
      <c r="C574" s="5"/>
      <c r="D574" s="5"/>
      <c r="E574" s="5"/>
      <c r="F574" s="5"/>
      <c r="G574" s="5"/>
    </row>
    <row r="575" ht="15.75" customHeight="1">
      <c r="A575" s="5"/>
      <c r="B575" s="5"/>
      <c r="C575" s="5"/>
      <c r="D575" s="5"/>
      <c r="E575" s="5"/>
      <c r="F575" s="5"/>
      <c r="G575" s="5"/>
    </row>
    <row r="576" ht="15.75" customHeight="1">
      <c r="A576" s="5"/>
      <c r="B576" s="5"/>
      <c r="C576" s="5"/>
      <c r="D576" s="5"/>
      <c r="E576" s="5"/>
      <c r="F576" s="5"/>
      <c r="G576" s="5"/>
    </row>
    <row r="577" ht="15.75" customHeight="1">
      <c r="A577" s="5"/>
      <c r="B577" s="5"/>
      <c r="C577" s="5"/>
      <c r="D577" s="5"/>
      <c r="E577" s="5"/>
      <c r="F577" s="5"/>
      <c r="G577" s="5"/>
    </row>
    <row r="578" ht="15.75" customHeight="1">
      <c r="A578" s="5"/>
      <c r="B578" s="5"/>
      <c r="C578" s="5"/>
      <c r="D578" s="5"/>
      <c r="E578" s="5"/>
      <c r="F578" s="5"/>
      <c r="G578" s="5"/>
    </row>
    <row r="579" ht="15.75" customHeight="1">
      <c r="A579" s="5"/>
      <c r="B579" s="5"/>
      <c r="C579" s="5"/>
      <c r="D579" s="5"/>
      <c r="E579" s="5"/>
      <c r="F579" s="5"/>
      <c r="G579" s="5"/>
    </row>
    <row r="580" ht="15.75" customHeight="1">
      <c r="A580" s="5"/>
      <c r="B580" s="5"/>
      <c r="C580" s="5"/>
      <c r="D580" s="5"/>
      <c r="E580" s="5"/>
      <c r="F580" s="5"/>
      <c r="G580" s="5"/>
    </row>
    <row r="581" ht="15.75" customHeight="1">
      <c r="A581" s="5"/>
      <c r="B581" s="5"/>
      <c r="C581" s="5"/>
      <c r="D581" s="5"/>
      <c r="E581" s="5"/>
      <c r="F581" s="5"/>
      <c r="G581" s="5"/>
    </row>
    <row r="582" ht="15.75" customHeight="1">
      <c r="A582" s="5"/>
      <c r="B582" s="5"/>
      <c r="C582" s="5"/>
      <c r="D582" s="5"/>
      <c r="E582" s="5"/>
      <c r="F582" s="5"/>
      <c r="G582" s="5"/>
    </row>
    <row r="583" ht="15.75" customHeight="1">
      <c r="A583" s="5"/>
      <c r="B583" s="5"/>
      <c r="C583" s="5"/>
      <c r="D583" s="5"/>
      <c r="E583" s="5"/>
      <c r="F583" s="5"/>
      <c r="G583" s="5"/>
    </row>
    <row r="584" ht="15.75" customHeight="1">
      <c r="A584" s="5"/>
      <c r="B584" s="5"/>
      <c r="C584" s="5"/>
      <c r="D584" s="5"/>
      <c r="E584" s="5"/>
      <c r="F584" s="5"/>
      <c r="G584" s="5"/>
    </row>
    <row r="585" ht="15.75" customHeight="1">
      <c r="A585" s="5"/>
      <c r="B585" s="5"/>
      <c r="C585" s="5"/>
      <c r="D585" s="5"/>
      <c r="E585" s="5"/>
      <c r="F585" s="5"/>
      <c r="G585" s="5"/>
    </row>
    <row r="586" ht="15.75" customHeight="1">
      <c r="A586" s="5"/>
      <c r="B586" s="5"/>
      <c r="C586" s="5"/>
      <c r="D586" s="5"/>
      <c r="E586" s="5"/>
      <c r="F586" s="5"/>
      <c r="G586" s="5"/>
    </row>
    <row r="587" ht="15.75" customHeight="1">
      <c r="A587" s="5"/>
      <c r="B587" s="5"/>
      <c r="C587" s="5"/>
      <c r="D587" s="5"/>
      <c r="E587" s="5"/>
      <c r="F587" s="5"/>
      <c r="G587" s="5"/>
    </row>
    <row r="588" ht="15.75" customHeight="1">
      <c r="A588" s="5"/>
      <c r="B588" s="5"/>
      <c r="C588" s="5"/>
      <c r="D588" s="5"/>
      <c r="E588" s="5"/>
      <c r="F588" s="5"/>
      <c r="G588" s="5"/>
    </row>
    <row r="589" ht="15.75" customHeight="1">
      <c r="A589" s="5"/>
      <c r="B589" s="5"/>
      <c r="C589" s="5"/>
      <c r="D589" s="5"/>
      <c r="E589" s="5"/>
      <c r="F589" s="5"/>
      <c r="G589" s="5"/>
    </row>
    <row r="590" ht="15.75" customHeight="1">
      <c r="A590" s="5"/>
      <c r="B590" s="5"/>
      <c r="C590" s="5"/>
      <c r="D590" s="5"/>
      <c r="E590" s="5"/>
      <c r="F590" s="5"/>
      <c r="G590" s="5"/>
    </row>
    <row r="591" ht="15.75" customHeight="1">
      <c r="A591" s="5"/>
      <c r="B591" s="5"/>
      <c r="C591" s="5"/>
      <c r="D591" s="5"/>
      <c r="E591" s="5"/>
      <c r="F591" s="5"/>
      <c r="G591" s="5"/>
    </row>
    <row r="592" ht="15.75" customHeight="1">
      <c r="A592" s="5"/>
      <c r="B592" s="5"/>
      <c r="C592" s="5"/>
      <c r="D592" s="5"/>
      <c r="E592" s="5"/>
      <c r="F592" s="5"/>
      <c r="G592" s="5"/>
    </row>
    <row r="593" ht="15.75" customHeight="1">
      <c r="A593" s="5"/>
      <c r="B593" s="5"/>
      <c r="C593" s="5"/>
      <c r="D593" s="5"/>
      <c r="E593" s="5"/>
      <c r="F593" s="5"/>
      <c r="G593" s="5"/>
    </row>
    <row r="594" ht="15.75" customHeight="1">
      <c r="A594" s="5"/>
      <c r="B594" s="5"/>
      <c r="C594" s="5"/>
      <c r="D594" s="5"/>
      <c r="E594" s="5"/>
      <c r="F594" s="5"/>
      <c r="G594" s="5"/>
    </row>
    <row r="595" ht="15.75" customHeight="1">
      <c r="A595" s="5"/>
      <c r="B595" s="5"/>
      <c r="C595" s="5"/>
      <c r="D595" s="5"/>
      <c r="E595" s="5"/>
      <c r="F595" s="5"/>
      <c r="G595" s="5"/>
    </row>
    <row r="596" ht="15.75" customHeight="1">
      <c r="A596" s="5"/>
      <c r="B596" s="5"/>
      <c r="C596" s="5"/>
      <c r="D596" s="5"/>
      <c r="E596" s="5"/>
      <c r="F596" s="5"/>
      <c r="G596" s="5"/>
    </row>
    <row r="597" ht="15.75" customHeight="1">
      <c r="A597" s="5"/>
      <c r="B597" s="5"/>
      <c r="C597" s="5"/>
      <c r="D597" s="5"/>
      <c r="E597" s="5"/>
      <c r="F597" s="5"/>
      <c r="G597" s="5"/>
    </row>
    <row r="598" ht="15.75" customHeight="1">
      <c r="A598" s="5"/>
      <c r="B598" s="5"/>
      <c r="C598" s="5"/>
      <c r="D598" s="5"/>
      <c r="E598" s="5"/>
      <c r="F598" s="5"/>
      <c r="G598" s="5"/>
    </row>
    <row r="599" ht="15.75" customHeight="1">
      <c r="A599" s="5"/>
      <c r="B599" s="5"/>
      <c r="C599" s="5"/>
      <c r="D599" s="5"/>
      <c r="E599" s="5"/>
      <c r="F599" s="5"/>
      <c r="G599" s="5"/>
    </row>
    <row r="600" ht="15.75" customHeight="1">
      <c r="A600" s="5"/>
      <c r="B600" s="5"/>
      <c r="C600" s="5"/>
      <c r="D600" s="5"/>
      <c r="E600" s="5"/>
      <c r="F600" s="5"/>
      <c r="G600" s="5"/>
    </row>
    <row r="601" ht="15.75" customHeight="1">
      <c r="A601" s="5"/>
      <c r="B601" s="5"/>
      <c r="C601" s="5"/>
      <c r="D601" s="5"/>
      <c r="E601" s="5"/>
      <c r="F601" s="5"/>
      <c r="G601" s="5"/>
    </row>
    <row r="602" ht="15.75" customHeight="1">
      <c r="A602" s="5"/>
      <c r="B602" s="5"/>
      <c r="C602" s="5"/>
      <c r="D602" s="5"/>
      <c r="E602" s="5"/>
      <c r="F602" s="5"/>
      <c r="G602" s="5"/>
    </row>
    <row r="603" ht="15.75" customHeight="1">
      <c r="A603" s="5"/>
      <c r="B603" s="5"/>
      <c r="C603" s="5"/>
      <c r="D603" s="5"/>
      <c r="E603" s="5"/>
      <c r="F603" s="5"/>
      <c r="G603" s="5"/>
    </row>
    <row r="604" ht="15.75" customHeight="1">
      <c r="A604" s="5"/>
      <c r="B604" s="5"/>
      <c r="C604" s="5"/>
      <c r="D604" s="5"/>
      <c r="E604" s="5"/>
      <c r="F604" s="5"/>
      <c r="G604" s="5"/>
    </row>
    <row r="605" ht="15.75" customHeight="1">
      <c r="A605" s="5"/>
      <c r="B605" s="5"/>
      <c r="C605" s="5"/>
      <c r="D605" s="5"/>
      <c r="E605" s="5"/>
      <c r="F605" s="5"/>
      <c r="G605" s="5"/>
    </row>
    <row r="606" ht="15.75" customHeight="1">
      <c r="A606" s="5"/>
      <c r="B606" s="5"/>
      <c r="C606" s="5"/>
      <c r="D606" s="5"/>
      <c r="E606" s="5"/>
      <c r="F606" s="5"/>
      <c r="G606" s="5"/>
    </row>
    <row r="607" ht="15.75" customHeight="1">
      <c r="A607" s="5"/>
      <c r="B607" s="5"/>
      <c r="C607" s="5"/>
      <c r="D607" s="5"/>
      <c r="E607" s="5"/>
      <c r="F607" s="5"/>
      <c r="G607" s="5"/>
    </row>
    <row r="608" ht="15.75" customHeight="1">
      <c r="A608" s="5"/>
      <c r="B608" s="5"/>
      <c r="C608" s="5"/>
      <c r="D608" s="5"/>
      <c r="E608" s="5"/>
      <c r="F608" s="5"/>
      <c r="G608" s="5"/>
    </row>
    <row r="609" ht="15.75" customHeight="1">
      <c r="A609" s="5"/>
      <c r="B609" s="5"/>
      <c r="C609" s="5"/>
      <c r="D609" s="5"/>
      <c r="E609" s="5"/>
      <c r="F609" s="5"/>
      <c r="G609" s="5"/>
    </row>
    <row r="610" ht="15.75" customHeight="1">
      <c r="A610" s="5"/>
      <c r="B610" s="5"/>
      <c r="C610" s="5"/>
      <c r="D610" s="5"/>
      <c r="E610" s="5"/>
      <c r="F610" s="5"/>
      <c r="G610" s="5"/>
    </row>
    <row r="611" ht="15.75" customHeight="1">
      <c r="A611" s="5"/>
      <c r="B611" s="5"/>
      <c r="C611" s="5"/>
      <c r="D611" s="5"/>
      <c r="E611" s="5"/>
      <c r="F611" s="5"/>
      <c r="G611" s="5"/>
    </row>
    <row r="612" ht="15.75" customHeight="1">
      <c r="A612" s="5"/>
      <c r="B612" s="5"/>
      <c r="C612" s="5"/>
      <c r="D612" s="5"/>
      <c r="E612" s="5"/>
      <c r="F612" s="5"/>
      <c r="G612" s="5"/>
    </row>
    <row r="613" ht="15.75" customHeight="1">
      <c r="A613" s="5"/>
      <c r="B613" s="5"/>
      <c r="C613" s="5"/>
      <c r="D613" s="5"/>
      <c r="E613" s="5"/>
      <c r="F613" s="5"/>
      <c r="G613" s="5"/>
    </row>
    <row r="614" ht="15.75" customHeight="1">
      <c r="A614" s="5"/>
      <c r="B614" s="5"/>
      <c r="C614" s="5"/>
      <c r="D614" s="5"/>
      <c r="E614" s="5"/>
      <c r="F614" s="5"/>
      <c r="G614" s="5"/>
    </row>
    <row r="615" ht="15.75" customHeight="1">
      <c r="A615" s="5"/>
      <c r="B615" s="5"/>
      <c r="C615" s="5"/>
      <c r="D615" s="5"/>
      <c r="E615" s="5"/>
      <c r="F615" s="5"/>
      <c r="G615" s="5"/>
    </row>
    <row r="616" ht="15.75" customHeight="1">
      <c r="A616" s="5"/>
      <c r="B616" s="5"/>
      <c r="C616" s="5"/>
      <c r="D616" s="5"/>
      <c r="E616" s="5"/>
      <c r="F616" s="5"/>
      <c r="G616" s="5"/>
    </row>
    <row r="617" ht="15.75" customHeight="1">
      <c r="A617" s="5"/>
      <c r="B617" s="5"/>
      <c r="C617" s="5"/>
      <c r="D617" s="5"/>
      <c r="E617" s="5"/>
      <c r="F617" s="5"/>
      <c r="G617" s="5"/>
    </row>
    <row r="618" ht="15.75" customHeight="1">
      <c r="A618" s="5"/>
      <c r="B618" s="5"/>
      <c r="C618" s="5"/>
      <c r="D618" s="5"/>
      <c r="E618" s="5"/>
      <c r="F618" s="5"/>
      <c r="G618" s="5"/>
    </row>
    <row r="619" ht="15.75" customHeight="1">
      <c r="A619" s="5"/>
      <c r="B619" s="5"/>
      <c r="C619" s="5"/>
      <c r="D619" s="5"/>
      <c r="E619" s="5"/>
      <c r="F619" s="5"/>
      <c r="G619" s="5"/>
    </row>
    <row r="620" ht="15.75" customHeight="1">
      <c r="A620" s="5"/>
      <c r="B620" s="5"/>
      <c r="C620" s="5"/>
      <c r="D620" s="5"/>
      <c r="E620" s="5"/>
      <c r="F620" s="5"/>
      <c r="G620" s="5"/>
    </row>
    <row r="621" ht="15.75" customHeight="1">
      <c r="A621" s="5"/>
      <c r="B621" s="5"/>
      <c r="C621" s="5"/>
      <c r="D621" s="5"/>
      <c r="E621" s="5"/>
      <c r="F621" s="5"/>
      <c r="G621" s="5"/>
    </row>
    <row r="622" ht="15.75" customHeight="1">
      <c r="A622" s="5"/>
      <c r="B622" s="5"/>
      <c r="C622" s="5"/>
      <c r="D622" s="5"/>
      <c r="E622" s="5"/>
      <c r="F622" s="5"/>
      <c r="G622" s="5"/>
    </row>
    <row r="623" ht="15.75" customHeight="1">
      <c r="A623" s="5"/>
      <c r="B623" s="5"/>
      <c r="C623" s="5"/>
      <c r="D623" s="5"/>
      <c r="E623" s="5"/>
      <c r="F623" s="5"/>
      <c r="G623" s="5"/>
    </row>
    <row r="624" ht="15.75" customHeight="1">
      <c r="A624" s="5"/>
      <c r="B624" s="5"/>
      <c r="C624" s="5"/>
      <c r="D624" s="5"/>
      <c r="E624" s="5"/>
      <c r="F624" s="5"/>
      <c r="G624" s="5"/>
    </row>
    <row r="625" ht="15.75" customHeight="1">
      <c r="A625" s="5"/>
      <c r="B625" s="5"/>
      <c r="C625" s="5"/>
      <c r="D625" s="5"/>
      <c r="E625" s="5"/>
      <c r="F625" s="5"/>
      <c r="G625" s="5"/>
    </row>
    <row r="626" ht="15.75" customHeight="1">
      <c r="A626" s="5"/>
      <c r="B626" s="5"/>
      <c r="C626" s="5"/>
      <c r="D626" s="5"/>
      <c r="E626" s="5"/>
      <c r="F626" s="5"/>
      <c r="G626" s="5"/>
    </row>
    <row r="627" ht="15.75" customHeight="1">
      <c r="A627" s="5"/>
      <c r="B627" s="5"/>
      <c r="C627" s="5"/>
      <c r="D627" s="5"/>
      <c r="E627" s="5"/>
      <c r="F627" s="5"/>
      <c r="G627" s="5"/>
    </row>
    <row r="628" ht="15.75" customHeight="1">
      <c r="A628" s="5"/>
      <c r="B628" s="5"/>
      <c r="C628" s="5"/>
      <c r="D628" s="5"/>
      <c r="E628" s="5"/>
      <c r="F628" s="5"/>
      <c r="G628" s="5"/>
    </row>
    <row r="629" ht="15.75" customHeight="1">
      <c r="A629" s="5"/>
      <c r="B629" s="5"/>
      <c r="C629" s="5"/>
      <c r="D629" s="5"/>
      <c r="E629" s="5"/>
      <c r="F629" s="5"/>
      <c r="G629" s="5"/>
    </row>
    <row r="630" ht="15.75" customHeight="1">
      <c r="A630" s="5"/>
      <c r="B630" s="5"/>
      <c r="C630" s="5"/>
      <c r="D630" s="5"/>
      <c r="E630" s="5"/>
      <c r="F630" s="5"/>
      <c r="G630" s="5"/>
    </row>
    <row r="631" ht="15.75" customHeight="1">
      <c r="A631" s="5"/>
      <c r="B631" s="5"/>
      <c r="C631" s="5"/>
      <c r="D631" s="5"/>
      <c r="E631" s="5"/>
      <c r="F631" s="5"/>
      <c r="G631" s="5"/>
    </row>
    <row r="632" ht="15.75" customHeight="1">
      <c r="A632" s="5"/>
      <c r="B632" s="5"/>
      <c r="C632" s="5"/>
      <c r="D632" s="5"/>
      <c r="E632" s="5"/>
      <c r="F632" s="5"/>
      <c r="G632" s="5"/>
    </row>
    <row r="633" ht="15.75" customHeight="1">
      <c r="A633" s="5"/>
      <c r="B633" s="5"/>
      <c r="C633" s="5"/>
      <c r="D633" s="5"/>
      <c r="E633" s="5"/>
      <c r="F633" s="5"/>
      <c r="G633" s="5"/>
    </row>
    <row r="634" ht="15.75" customHeight="1">
      <c r="A634" s="5"/>
      <c r="B634" s="5"/>
      <c r="C634" s="5"/>
      <c r="D634" s="5"/>
      <c r="E634" s="5"/>
      <c r="F634" s="5"/>
      <c r="G634" s="5"/>
    </row>
    <row r="635" ht="15.75" customHeight="1">
      <c r="A635" s="5"/>
      <c r="B635" s="5"/>
      <c r="C635" s="5"/>
      <c r="D635" s="5"/>
      <c r="E635" s="5"/>
      <c r="F635" s="5"/>
      <c r="G635" s="5"/>
    </row>
    <row r="636" ht="15.75" customHeight="1">
      <c r="A636" s="5"/>
      <c r="B636" s="5"/>
      <c r="C636" s="5"/>
      <c r="D636" s="5"/>
      <c r="E636" s="5"/>
      <c r="F636" s="5"/>
      <c r="G636" s="5"/>
    </row>
    <row r="637" ht="15.75" customHeight="1">
      <c r="A637" s="5"/>
      <c r="B637" s="5"/>
      <c r="C637" s="5"/>
      <c r="D637" s="5"/>
      <c r="E637" s="5"/>
      <c r="F637" s="5"/>
      <c r="G637" s="5"/>
    </row>
    <row r="638" ht="15.75" customHeight="1">
      <c r="A638" s="5"/>
      <c r="B638" s="5"/>
      <c r="C638" s="5"/>
      <c r="D638" s="5"/>
      <c r="E638" s="5"/>
      <c r="F638" s="5"/>
      <c r="G638" s="5"/>
    </row>
    <row r="639" ht="15.75" customHeight="1">
      <c r="A639" s="5"/>
      <c r="B639" s="5"/>
      <c r="C639" s="5"/>
      <c r="D639" s="5"/>
      <c r="E639" s="5"/>
      <c r="F639" s="5"/>
      <c r="G639" s="5"/>
    </row>
    <row r="640" ht="15.75" customHeight="1">
      <c r="A640" s="5"/>
      <c r="B640" s="5"/>
      <c r="C640" s="5"/>
      <c r="D640" s="5"/>
      <c r="E640" s="5"/>
      <c r="F640" s="5"/>
      <c r="G640" s="5"/>
    </row>
    <row r="641" ht="15.75" customHeight="1">
      <c r="A641" s="5"/>
      <c r="B641" s="5"/>
      <c r="C641" s="5"/>
      <c r="D641" s="5"/>
      <c r="E641" s="5"/>
      <c r="F641" s="5"/>
      <c r="G641" s="5"/>
    </row>
    <row r="642" ht="15.75" customHeight="1">
      <c r="A642" s="5"/>
      <c r="B642" s="5"/>
      <c r="C642" s="5"/>
      <c r="D642" s="5"/>
      <c r="E642" s="5"/>
      <c r="F642" s="5"/>
      <c r="G642" s="5"/>
    </row>
    <row r="643" ht="15.75" customHeight="1">
      <c r="A643" s="5"/>
      <c r="B643" s="5"/>
      <c r="C643" s="5"/>
      <c r="D643" s="5"/>
      <c r="E643" s="5"/>
      <c r="F643" s="5"/>
      <c r="G643" s="5"/>
    </row>
    <row r="644" ht="15.75" customHeight="1">
      <c r="A644" s="5"/>
      <c r="B644" s="5"/>
      <c r="C644" s="5"/>
      <c r="D644" s="5"/>
      <c r="E644" s="5"/>
      <c r="F644" s="5"/>
      <c r="G644" s="5"/>
    </row>
    <row r="645" ht="15.75" customHeight="1">
      <c r="A645" s="5"/>
      <c r="B645" s="5"/>
      <c r="C645" s="5"/>
      <c r="D645" s="5"/>
      <c r="E645" s="5"/>
      <c r="F645" s="5"/>
      <c r="G645" s="5"/>
    </row>
    <row r="646" ht="15.75" customHeight="1">
      <c r="A646" s="5"/>
      <c r="B646" s="5"/>
      <c r="C646" s="5"/>
      <c r="D646" s="5"/>
      <c r="E646" s="5"/>
      <c r="F646" s="5"/>
      <c r="G646" s="5"/>
    </row>
    <row r="647" ht="15.75" customHeight="1">
      <c r="A647" s="5"/>
      <c r="B647" s="5"/>
      <c r="C647" s="5"/>
      <c r="D647" s="5"/>
      <c r="E647" s="5"/>
      <c r="F647" s="5"/>
      <c r="G647" s="5"/>
    </row>
    <row r="648" ht="15.75" customHeight="1">
      <c r="A648" s="5"/>
      <c r="B648" s="5"/>
      <c r="C648" s="5"/>
      <c r="D648" s="5"/>
      <c r="E648" s="5"/>
      <c r="F648" s="5"/>
      <c r="G648" s="5"/>
    </row>
    <row r="649" ht="15.75" customHeight="1">
      <c r="A649" s="5"/>
      <c r="B649" s="5"/>
      <c r="C649" s="5"/>
      <c r="D649" s="5"/>
      <c r="E649" s="5"/>
      <c r="F649" s="5"/>
      <c r="G649" s="5"/>
    </row>
    <row r="650" ht="15.75" customHeight="1">
      <c r="A650" s="5"/>
      <c r="B650" s="5"/>
      <c r="C650" s="5"/>
      <c r="D650" s="5"/>
      <c r="E650" s="5"/>
      <c r="F650" s="5"/>
      <c r="G650" s="5"/>
    </row>
    <row r="651" ht="15.75" customHeight="1">
      <c r="A651" s="5"/>
      <c r="B651" s="5"/>
      <c r="C651" s="5"/>
      <c r="D651" s="5"/>
      <c r="E651" s="5"/>
      <c r="F651" s="5"/>
      <c r="G651" s="5"/>
    </row>
    <row r="652" ht="15.75" customHeight="1">
      <c r="A652" s="5"/>
      <c r="B652" s="5"/>
      <c r="C652" s="5"/>
      <c r="D652" s="5"/>
      <c r="E652" s="5"/>
      <c r="F652" s="5"/>
      <c r="G652" s="5"/>
    </row>
    <row r="653" ht="15.75" customHeight="1">
      <c r="A653" s="5"/>
      <c r="B653" s="5"/>
      <c r="C653" s="5"/>
      <c r="D653" s="5"/>
      <c r="E653" s="5"/>
      <c r="F653" s="5"/>
      <c r="G653" s="5"/>
    </row>
    <row r="654" ht="15.75" customHeight="1">
      <c r="A654" s="5"/>
      <c r="B654" s="5"/>
      <c r="C654" s="5"/>
      <c r="D654" s="5"/>
      <c r="E654" s="5"/>
      <c r="F654" s="5"/>
      <c r="G654" s="5"/>
    </row>
    <row r="655" ht="15.75" customHeight="1">
      <c r="A655" s="5"/>
      <c r="B655" s="5"/>
      <c r="C655" s="5"/>
      <c r="D655" s="5"/>
      <c r="E655" s="5"/>
      <c r="F655" s="5"/>
      <c r="G655" s="5"/>
    </row>
    <row r="656" ht="15.75" customHeight="1">
      <c r="A656" s="5"/>
      <c r="B656" s="5"/>
      <c r="C656" s="5"/>
      <c r="D656" s="5"/>
      <c r="E656" s="5"/>
      <c r="F656" s="5"/>
      <c r="G656" s="5"/>
    </row>
    <row r="657" ht="15.75" customHeight="1">
      <c r="A657" s="5"/>
      <c r="B657" s="5"/>
      <c r="C657" s="5"/>
      <c r="D657" s="5"/>
      <c r="E657" s="5"/>
      <c r="F657" s="5"/>
      <c r="G657" s="5"/>
    </row>
    <row r="658" ht="15.75" customHeight="1">
      <c r="A658" s="5"/>
      <c r="B658" s="5"/>
      <c r="C658" s="5"/>
      <c r="D658" s="5"/>
      <c r="E658" s="5"/>
      <c r="F658" s="5"/>
      <c r="G658" s="5"/>
    </row>
    <row r="659" ht="15.75" customHeight="1">
      <c r="A659" s="5"/>
      <c r="B659" s="5"/>
      <c r="C659" s="5"/>
      <c r="D659" s="5"/>
      <c r="E659" s="5"/>
      <c r="F659" s="5"/>
      <c r="G659" s="5"/>
    </row>
    <row r="660" ht="15.75" customHeight="1">
      <c r="A660" s="5"/>
      <c r="B660" s="5"/>
      <c r="C660" s="5"/>
      <c r="D660" s="5"/>
      <c r="E660" s="5"/>
      <c r="F660" s="5"/>
      <c r="G660" s="5"/>
    </row>
    <row r="661" ht="15.75" customHeight="1">
      <c r="A661" s="5"/>
      <c r="B661" s="5"/>
      <c r="C661" s="5"/>
      <c r="D661" s="5"/>
      <c r="E661" s="5"/>
      <c r="F661" s="5"/>
      <c r="G661" s="5"/>
    </row>
    <row r="662" ht="15.75" customHeight="1">
      <c r="A662" s="5"/>
      <c r="B662" s="5"/>
      <c r="C662" s="5"/>
      <c r="D662" s="5"/>
      <c r="E662" s="5"/>
      <c r="F662" s="5"/>
      <c r="G662" s="5"/>
    </row>
    <row r="663" ht="15.75" customHeight="1">
      <c r="A663" s="5"/>
      <c r="B663" s="5"/>
      <c r="C663" s="5"/>
      <c r="D663" s="5"/>
      <c r="E663" s="5"/>
      <c r="F663" s="5"/>
      <c r="G663" s="5"/>
    </row>
    <row r="664" ht="15.75" customHeight="1">
      <c r="A664" s="5"/>
      <c r="B664" s="5"/>
      <c r="C664" s="5"/>
      <c r="D664" s="5"/>
      <c r="E664" s="5"/>
      <c r="F664" s="5"/>
      <c r="G664" s="5"/>
    </row>
    <row r="665" ht="15.75" customHeight="1">
      <c r="A665" s="5"/>
      <c r="B665" s="5"/>
      <c r="C665" s="5"/>
      <c r="D665" s="5"/>
      <c r="E665" s="5"/>
      <c r="F665" s="5"/>
      <c r="G665" s="5"/>
    </row>
    <row r="666" ht="15.75" customHeight="1">
      <c r="A666" s="5"/>
      <c r="B666" s="5"/>
      <c r="C666" s="5"/>
      <c r="D666" s="5"/>
      <c r="E666" s="5"/>
      <c r="F666" s="5"/>
      <c r="G666" s="5"/>
    </row>
    <row r="667" ht="15.75" customHeight="1">
      <c r="A667" s="5"/>
      <c r="B667" s="5"/>
      <c r="C667" s="5"/>
      <c r="D667" s="5"/>
      <c r="E667" s="5"/>
      <c r="F667" s="5"/>
      <c r="G667" s="5"/>
    </row>
    <row r="668" ht="15.75" customHeight="1">
      <c r="A668" s="5"/>
      <c r="B668" s="5"/>
      <c r="C668" s="5"/>
      <c r="D668" s="5"/>
      <c r="E668" s="5"/>
      <c r="F668" s="5"/>
      <c r="G668" s="5"/>
    </row>
    <row r="669" ht="15.75" customHeight="1">
      <c r="A669" s="5"/>
      <c r="B669" s="5"/>
      <c r="C669" s="5"/>
      <c r="D669" s="5"/>
      <c r="E669" s="5"/>
      <c r="F669" s="5"/>
      <c r="G669" s="5"/>
    </row>
    <row r="670" ht="15.75" customHeight="1">
      <c r="A670" s="5"/>
      <c r="B670" s="5"/>
      <c r="C670" s="5"/>
      <c r="D670" s="5"/>
      <c r="E670" s="5"/>
      <c r="F670" s="5"/>
      <c r="G670" s="5"/>
    </row>
    <row r="671" ht="15.75" customHeight="1">
      <c r="A671" s="5"/>
      <c r="B671" s="5"/>
      <c r="C671" s="5"/>
      <c r="D671" s="5"/>
      <c r="E671" s="5"/>
      <c r="F671" s="5"/>
      <c r="G671" s="5"/>
    </row>
    <row r="672" ht="15.75" customHeight="1">
      <c r="A672" s="5"/>
      <c r="B672" s="5"/>
      <c r="C672" s="5"/>
      <c r="D672" s="5"/>
      <c r="E672" s="5"/>
      <c r="F672" s="5"/>
      <c r="G672" s="5"/>
    </row>
    <row r="673" ht="15.75" customHeight="1">
      <c r="A673" s="5"/>
      <c r="B673" s="5"/>
      <c r="C673" s="5"/>
      <c r="D673" s="5"/>
      <c r="E673" s="5"/>
      <c r="F673" s="5"/>
      <c r="G673" s="5"/>
    </row>
    <row r="674" ht="15.75" customHeight="1">
      <c r="A674" s="5"/>
      <c r="B674" s="5"/>
      <c r="C674" s="5"/>
      <c r="D674" s="5"/>
      <c r="E674" s="5"/>
      <c r="F674" s="5"/>
      <c r="G674" s="5"/>
    </row>
    <row r="675" ht="15.75" customHeight="1">
      <c r="A675" s="5"/>
      <c r="B675" s="5"/>
      <c r="C675" s="5"/>
      <c r="D675" s="5"/>
      <c r="E675" s="5"/>
      <c r="F675" s="5"/>
      <c r="G675" s="5"/>
    </row>
    <row r="676" ht="15.75" customHeight="1">
      <c r="A676" s="5"/>
      <c r="B676" s="5"/>
      <c r="C676" s="5"/>
      <c r="D676" s="5"/>
      <c r="E676" s="5"/>
      <c r="F676" s="5"/>
      <c r="G676" s="5"/>
    </row>
    <row r="677" ht="15.75" customHeight="1">
      <c r="A677" s="5"/>
      <c r="B677" s="5"/>
      <c r="C677" s="5"/>
      <c r="D677" s="5"/>
      <c r="E677" s="5"/>
      <c r="F677" s="5"/>
      <c r="G677" s="5"/>
    </row>
    <row r="678" ht="15.75" customHeight="1">
      <c r="A678" s="5"/>
      <c r="B678" s="5"/>
      <c r="C678" s="5"/>
      <c r="D678" s="5"/>
      <c r="E678" s="5"/>
      <c r="F678" s="5"/>
      <c r="G678" s="5"/>
    </row>
    <row r="679" ht="15.75" customHeight="1">
      <c r="A679" s="5"/>
      <c r="B679" s="5"/>
      <c r="C679" s="5"/>
      <c r="D679" s="5"/>
      <c r="E679" s="5"/>
      <c r="F679" s="5"/>
      <c r="G679" s="5"/>
    </row>
    <row r="680" ht="15.75" customHeight="1">
      <c r="A680" s="5"/>
      <c r="B680" s="5"/>
      <c r="C680" s="5"/>
      <c r="D680" s="5"/>
      <c r="E680" s="5"/>
      <c r="F680" s="5"/>
      <c r="G680" s="5"/>
    </row>
    <row r="681" ht="15.75" customHeight="1">
      <c r="A681" s="5"/>
      <c r="B681" s="5"/>
      <c r="C681" s="5"/>
      <c r="D681" s="5"/>
      <c r="E681" s="5"/>
      <c r="F681" s="5"/>
      <c r="G681" s="5"/>
    </row>
    <row r="682" ht="15.75" customHeight="1">
      <c r="A682" s="5"/>
      <c r="B682" s="5"/>
      <c r="C682" s="5"/>
      <c r="D682" s="5"/>
      <c r="E682" s="5"/>
      <c r="F682" s="5"/>
      <c r="G682" s="5"/>
    </row>
    <row r="683" ht="15.75" customHeight="1">
      <c r="A683" s="5"/>
      <c r="B683" s="5"/>
      <c r="C683" s="5"/>
      <c r="D683" s="5"/>
      <c r="E683" s="5"/>
      <c r="F683" s="5"/>
      <c r="G683" s="5"/>
    </row>
    <row r="684" ht="15.75" customHeight="1">
      <c r="A684" s="5"/>
      <c r="B684" s="5"/>
      <c r="C684" s="5"/>
      <c r="D684" s="5"/>
      <c r="E684" s="5"/>
      <c r="F684" s="5"/>
      <c r="G684" s="5"/>
    </row>
    <row r="685" ht="15.75" customHeight="1">
      <c r="A685" s="5"/>
      <c r="B685" s="5"/>
      <c r="C685" s="5"/>
      <c r="D685" s="5"/>
      <c r="E685" s="5"/>
      <c r="F685" s="5"/>
      <c r="G685" s="5"/>
    </row>
    <row r="686" ht="15.75" customHeight="1">
      <c r="A686" s="5"/>
      <c r="B686" s="5"/>
      <c r="C686" s="5"/>
      <c r="D686" s="5"/>
      <c r="E686" s="5"/>
      <c r="F686" s="5"/>
      <c r="G686" s="5"/>
    </row>
    <row r="687" ht="15.75" customHeight="1">
      <c r="A687" s="5"/>
      <c r="B687" s="5"/>
      <c r="C687" s="5"/>
      <c r="D687" s="5"/>
      <c r="E687" s="5"/>
      <c r="F687" s="5"/>
      <c r="G687" s="5"/>
    </row>
    <row r="688" ht="15.75" customHeight="1">
      <c r="A688" s="5"/>
      <c r="B688" s="5"/>
      <c r="C688" s="5"/>
      <c r="D688" s="5"/>
      <c r="E688" s="5"/>
      <c r="F688" s="5"/>
      <c r="G688" s="5"/>
    </row>
    <row r="689" ht="15.75" customHeight="1">
      <c r="A689" s="5"/>
      <c r="B689" s="5"/>
      <c r="C689" s="5"/>
      <c r="D689" s="5"/>
      <c r="E689" s="5"/>
      <c r="F689" s="5"/>
      <c r="G689" s="5"/>
    </row>
    <row r="690" ht="15.75" customHeight="1">
      <c r="A690" s="5"/>
      <c r="B690" s="5"/>
      <c r="C690" s="5"/>
      <c r="D690" s="5"/>
      <c r="E690" s="5"/>
      <c r="F690" s="5"/>
      <c r="G690" s="5"/>
    </row>
    <row r="691" ht="15.75" customHeight="1">
      <c r="A691" s="5"/>
      <c r="B691" s="5"/>
      <c r="C691" s="5"/>
      <c r="D691" s="5"/>
      <c r="E691" s="5"/>
      <c r="F691" s="5"/>
      <c r="G691" s="5"/>
    </row>
    <row r="692" ht="15.75" customHeight="1">
      <c r="A692" s="5"/>
      <c r="B692" s="5"/>
      <c r="C692" s="5"/>
      <c r="D692" s="5"/>
      <c r="E692" s="5"/>
      <c r="F692" s="5"/>
      <c r="G692" s="5"/>
    </row>
    <row r="693" ht="15.75" customHeight="1">
      <c r="A693" s="5"/>
      <c r="B693" s="5"/>
      <c r="C693" s="5"/>
      <c r="D693" s="5"/>
      <c r="E693" s="5"/>
      <c r="F693" s="5"/>
      <c r="G693" s="5"/>
    </row>
    <row r="694" ht="15.75" customHeight="1">
      <c r="A694" s="5"/>
      <c r="B694" s="5"/>
      <c r="C694" s="5"/>
      <c r="D694" s="5"/>
      <c r="E694" s="5"/>
      <c r="F694" s="5"/>
      <c r="G694" s="5"/>
    </row>
    <row r="695" ht="15.75" customHeight="1">
      <c r="A695" s="5"/>
      <c r="B695" s="5"/>
      <c r="C695" s="5"/>
      <c r="D695" s="5"/>
      <c r="E695" s="5"/>
      <c r="F695" s="5"/>
      <c r="G695" s="5"/>
    </row>
    <row r="696" ht="15.75" customHeight="1">
      <c r="A696" s="5"/>
      <c r="B696" s="5"/>
      <c r="C696" s="5"/>
      <c r="D696" s="5"/>
      <c r="E696" s="5"/>
      <c r="F696" s="5"/>
      <c r="G696" s="5"/>
    </row>
    <row r="697" ht="15.75" customHeight="1">
      <c r="A697" s="5"/>
      <c r="B697" s="5"/>
      <c r="C697" s="5"/>
      <c r="D697" s="5"/>
      <c r="E697" s="5"/>
      <c r="F697" s="5"/>
      <c r="G697" s="5"/>
    </row>
    <row r="698" ht="15.75" customHeight="1">
      <c r="A698" s="5"/>
      <c r="B698" s="5"/>
      <c r="C698" s="5"/>
      <c r="D698" s="5"/>
      <c r="E698" s="5"/>
      <c r="F698" s="5"/>
      <c r="G698" s="5"/>
    </row>
    <row r="699" ht="15.75" customHeight="1">
      <c r="A699" s="5"/>
      <c r="B699" s="5"/>
      <c r="C699" s="5"/>
      <c r="D699" s="5"/>
      <c r="E699" s="5"/>
      <c r="F699" s="5"/>
      <c r="G699" s="5"/>
    </row>
    <row r="700" ht="15.75" customHeight="1">
      <c r="A700" s="5"/>
      <c r="B700" s="5"/>
      <c r="C700" s="5"/>
      <c r="D700" s="5"/>
      <c r="E700" s="5"/>
      <c r="F700" s="5"/>
      <c r="G700" s="5"/>
    </row>
    <row r="701" ht="15.75" customHeight="1">
      <c r="A701" s="5"/>
      <c r="B701" s="5"/>
      <c r="C701" s="5"/>
      <c r="D701" s="5"/>
      <c r="E701" s="5"/>
      <c r="F701" s="5"/>
      <c r="G701" s="5"/>
    </row>
    <row r="702" ht="15.75" customHeight="1">
      <c r="A702" s="5"/>
      <c r="B702" s="5"/>
      <c r="C702" s="5"/>
      <c r="D702" s="5"/>
      <c r="E702" s="5"/>
      <c r="F702" s="5"/>
      <c r="G702" s="5"/>
    </row>
    <row r="703" ht="15.75" customHeight="1">
      <c r="A703" s="5"/>
      <c r="B703" s="5"/>
      <c r="C703" s="5"/>
      <c r="D703" s="5"/>
      <c r="E703" s="5"/>
      <c r="F703" s="5"/>
      <c r="G703" s="5"/>
    </row>
    <row r="704" ht="15.75" customHeight="1">
      <c r="A704" s="5"/>
      <c r="B704" s="5"/>
      <c r="C704" s="5"/>
      <c r="D704" s="5"/>
      <c r="E704" s="5"/>
      <c r="F704" s="5"/>
      <c r="G704" s="5"/>
    </row>
    <row r="705" ht="15.75" customHeight="1">
      <c r="A705" s="5"/>
      <c r="B705" s="5"/>
      <c r="C705" s="5"/>
      <c r="D705" s="5"/>
      <c r="E705" s="5"/>
      <c r="F705" s="5"/>
      <c r="G705" s="5"/>
    </row>
    <row r="706" ht="15.75" customHeight="1">
      <c r="A706" s="5"/>
      <c r="B706" s="5"/>
      <c r="C706" s="5"/>
      <c r="D706" s="5"/>
      <c r="E706" s="5"/>
      <c r="F706" s="5"/>
      <c r="G706" s="5"/>
    </row>
    <row r="707" ht="15.75" customHeight="1">
      <c r="A707" s="5"/>
      <c r="B707" s="5"/>
      <c r="C707" s="5"/>
      <c r="D707" s="5"/>
      <c r="E707" s="5"/>
      <c r="F707" s="5"/>
      <c r="G707" s="5"/>
    </row>
    <row r="708" ht="15.75" customHeight="1">
      <c r="A708" s="5"/>
      <c r="B708" s="5"/>
      <c r="C708" s="5"/>
      <c r="D708" s="5"/>
      <c r="E708" s="5"/>
      <c r="F708" s="5"/>
      <c r="G708" s="5"/>
    </row>
    <row r="709" ht="15.75" customHeight="1">
      <c r="A709" s="5"/>
      <c r="B709" s="5"/>
      <c r="C709" s="5"/>
      <c r="D709" s="5"/>
      <c r="E709" s="5"/>
      <c r="F709" s="5"/>
      <c r="G709" s="5"/>
    </row>
    <row r="710" ht="15.75" customHeight="1">
      <c r="A710" s="5"/>
      <c r="B710" s="5"/>
      <c r="C710" s="5"/>
      <c r="D710" s="5"/>
      <c r="E710" s="5"/>
      <c r="F710" s="5"/>
      <c r="G710" s="5"/>
    </row>
    <row r="711" ht="15.75" customHeight="1">
      <c r="A711" s="5"/>
      <c r="B711" s="5"/>
      <c r="C711" s="5"/>
      <c r="D711" s="5"/>
      <c r="E711" s="5"/>
      <c r="F711" s="5"/>
      <c r="G711" s="5"/>
    </row>
    <row r="712" ht="15.75" customHeight="1">
      <c r="A712" s="5"/>
      <c r="B712" s="5"/>
      <c r="C712" s="5"/>
      <c r="D712" s="5"/>
      <c r="E712" s="5"/>
      <c r="F712" s="5"/>
      <c r="G712" s="5"/>
    </row>
    <row r="713" ht="15.75" customHeight="1">
      <c r="A713" s="5"/>
      <c r="B713" s="5"/>
      <c r="C713" s="5"/>
      <c r="D713" s="5"/>
      <c r="E713" s="5"/>
      <c r="F713" s="5"/>
      <c r="G713" s="5"/>
    </row>
    <row r="714" ht="15.75" customHeight="1">
      <c r="A714" s="5"/>
      <c r="B714" s="5"/>
      <c r="C714" s="5"/>
      <c r="D714" s="5"/>
      <c r="E714" s="5"/>
      <c r="F714" s="5"/>
      <c r="G714" s="5"/>
    </row>
    <row r="715" ht="15.75" customHeight="1">
      <c r="A715" s="5"/>
      <c r="B715" s="5"/>
      <c r="C715" s="5"/>
      <c r="D715" s="5"/>
      <c r="E715" s="5"/>
      <c r="F715" s="5"/>
      <c r="G715" s="5"/>
    </row>
    <row r="716" ht="15.75" customHeight="1">
      <c r="A716" s="5"/>
      <c r="B716" s="5"/>
      <c r="C716" s="5"/>
      <c r="D716" s="5"/>
      <c r="E716" s="5"/>
      <c r="F716" s="5"/>
      <c r="G716" s="5"/>
    </row>
    <row r="717" ht="15.75" customHeight="1">
      <c r="A717" s="5"/>
      <c r="B717" s="5"/>
      <c r="C717" s="5"/>
      <c r="D717" s="5"/>
      <c r="E717" s="5"/>
      <c r="F717" s="5"/>
      <c r="G717" s="5"/>
    </row>
    <row r="718" ht="15.75" customHeight="1">
      <c r="A718" s="5"/>
      <c r="B718" s="5"/>
      <c r="C718" s="5"/>
      <c r="D718" s="5"/>
      <c r="E718" s="5"/>
      <c r="F718" s="5"/>
      <c r="G718" s="5"/>
    </row>
    <row r="719" ht="15.75" customHeight="1">
      <c r="A719" s="5"/>
      <c r="B719" s="5"/>
      <c r="C719" s="5"/>
      <c r="D719" s="5"/>
      <c r="E719" s="5"/>
      <c r="F719" s="5"/>
      <c r="G719" s="5"/>
    </row>
    <row r="720" ht="15.75" customHeight="1">
      <c r="A720" s="5"/>
      <c r="B720" s="5"/>
      <c r="C720" s="5"/>
      <c r="D720" s="5"/>
      <c r="E720" s="5"/>
      <c r="F720" s="5"/>
      <c r="G720" s="5"/>
    </row>
    <row r="721" ht="15.75" customHeight="1">
      <c r="A721" s="5"/>
      <c r="B721" s="5"/>
      <c r="C721" s="5"/>
      <c r="D721" s="5"/>
      <c r="E721" s="5"/>
      <c r="F721" s="5"/>
      <c r="G721" s="5"/>
    </row>
    <row r="722" ht="15.75" customHeight="1">
      <c r="A722" s="5"/>
      <c r="B722" s="5"/>
      <c r="C722" s="5"/>
      <c r="D722" s="5"/>
      <c r="E722" s="5"/>
      <c r="F722" s="5"/>
      <c r="G722" s="5"/>
    </row>
    <row r="723" ht="15.75" customHeight="1">
      <c r="A723" s="5"/>
      <c r="B723" s="5"/>
      <c r="C723" s="5"/>
      <c r="D723" s="5"/>
      <c r="E723" s="5"/>
      <c r="F723" s="5"/>
      <c r="G723" s="5"/>
    </row>
    <row r="724" ht="15.75" customHeight="1">
      <c r="A724" s="5"/>
      <c r="B724" s="5"/>
      <c r="C724" s="5"/>
      <c r="D724" s="5"/>
      <c r="E724" s="5"/>
      <c r="F724" s="5"/>
      <c r="G724" s="5"/>
    </row>
    <row r="725" ht="15.75" customHeight="1">
      <c r="A725" s="5"/>
      <c r="B725" s="5"/>
      <c r="C725" s="5"/>
      <c r="D725" s="5"/>
      <c r="E725" s="5"/>
      <c r="F725" s="5"/>
      <c r="G725" s="5"/>
    </row>
    <row r="726" ht="15.75" customHeight="1">
      <c r="A726" s="5"/>
      <c r="B726" s="5"/>
      <c r="C726" s="5"/>
      <c r="D726" s="5"/>
      <c r="E726" s="5"/>
      <c r="F726" s="5"/>
      <c r="G726" s="5"/>
    </row>
    <row r="727" ht="15.75" customHeight="1">
      <c r="A727" s="5"/>
      <c r="B727" s="5"/>
      <c r="C727" s="5"/>
      <c r="D727" s="5"/>
      <c r="E727" s="5"/>
      <c r="F727" s="5"/>
      <c r="G727" s="5"/>
    </row>
    <row r="728" ht="15.75" customHeight="1">
      <c r="A728" s="5"/>
      <c r="B728" s="5"/>
      <c r="C728" s="5"/>
      <c r="D728" s="5"/>
      <c r="E728" s="5"/>
      <c r="F728" s="5"/>
      <c r="G728" s="5"/>
    </row>
    <row r="729" ht="15.75" customHeight="1">
      <c r="A729" s="5"/>
      <c r="B729" s="5"/>
      <c r="C729" s="5"/>
      <c r="D729" s="5"/>
      <c r="E729" s="5"/>
      <c r="F729" s="5"/>
      <c r="G729" s="5"/>
    </row>
    <row r="730" ht="15.75" customHeight="1">
      <c r="A730" s="5"/>
      <c r="B730" s="5"/>
      <c r="C730" s="5"/>
      <c r="D730" s="5"/>
      <c r="E730" s="5"/>
      <c r="F730" s="5"/>
      <c r="G730" s="5"/>
    </row>
    <row r="731" ht="15.75" customHeight="1">
      <c r="A731" s="5"/>
      <c r="B731" s="5"/>
      <c r="C731" s="5"/>
      <c r="D731" s="5"/>
      <c r="E731" s="5"/>
      <c r="F731" s="5"/>
      <c r="G731" s="5"/>
    </row>
    <row r="732" ht="15.75" customHeight="1">
      <c r="A732" s="5"/>
      <c r="B732" s="5"/>
      <c r="C732" s="5"/>
      <c r="D732" s="5"/>
      <c r="E732" s="5"/>
      <c r="F732" s="5"/>
      <c r="G732" s="5"/>
    </row>
    <row r="733" ht="15.75" customHeight="1">
      <c r="A733" s="5"/>
      <c r="B733" s="5"/>
      <c r="C733" s="5"/>
      <c r="D733" s="5"/>
      <c r="E733" s="5"/>
      <c r="F733" s="5"/>
      <c r="G733" s="5"/>
    </row>
    <row r="734" ht="15.75" customHeight="1">
      <c r="A734" s="5"/>
      <c r="B734" s="5"/>
      <c r="C734" s="5"/>
      <c r="D734" s="5"/>
      <c r="E734" s="5"/>
      <c r="F734" s="5"/>
      <c r="G734" s="5"/>
    </row>
    <row r="735" ht="15.75" customHeight="1">
      <c r="A735" s="5"/>
      <c r="B735" s="5"/>
      <c r="C735" s="5"/>
      <c r="D735" s="5"/>
      <c r="E735" s="5"/>
      <c r="F735" s="5"/>
      <c r="G735" s="5"/>
    </row>
    <row r="736" ht="15.75" customHeight="1">
      <c r="A736" s="5"/>
      <c r="B736" s="5"/>
      <c r="C736" s="5"/>
      <c r="D736" s="5"/>
      <c r="E736" s="5"/>
      <c r="F736" s="5"/>
      <c r="G736" s="5"/>
    </row>
    <row r="737" ht="15.75" customHeight="1">
      <c r="A737" s="5"/>
      <c r="B737" s="5"/>
      <c r="C737" s="5"/>
      <c r="D737" s="5"/>
      <c r="E737" s="5"/>
      <c r="F737" s="5"/>
      <c r="G737" s="5"/>
    </row>
    <row r="738" ht="15.75" customHeight="1">
      <c r="A738" s="5"/>
      <c r="B738" s="5"/>
      <c r="C738" s="5"/>
      <c r="D738" s="5"/>
      <c r="E738" s="5"/>
      <c r="F738" s="5"/>
      <c r="G738" s="5"/>
    </row>
    <row r="739" ht="15.75" customHeight="1">
      <c r="A739" s="5"/>
      <c r="B739" s="5"/>
      <c r="C739" s="5"/>
      <c r="D739" s="5"/>
      <c r="E739" s="5"/>
      <c r="F739" s="5"/>
      <c r="G739" s="5"/>
    </row>
    <row r="740" ht="15.75" customHeight="1">
      <c r="A740" s="5"/>
      <c r="B740" s="5"/>
      <c r="C740" s="5"/>
      <c r="D740" s="5"/>
      <c r="E740" s="5"/>
      <c r="F740" s="5"/>
      <c r="G740" s="5"/>
    </row>
    <row r="741" ht="15.75" customHeight="1">
      <c r="A741" s="5"/>
      <c r="B741" s="5"/>
      <c r="C741" s="5"/>
      <c r="D741" s="5"/>
      <c r="E741" s="5"/>
      <c r="F741" s="5"/>
      <c r="G741" s="5"/>
    </row>
    <row r="742" ht="15.75" customHeight="1">
      <c r="A742" s="5"/>
      <c r="B742" s="5"/>
      <c r="C742" s="5"/>
      <c r="D742" s="5"/>
      <c r="E742" s="5"/>
      <c r="F742" s="5"/>
      <c r="G742" s="5"/>
    </row>
    <row r="743" ht="15.75" customHeight="1">
      <c r="A743" s="5"/>
      <c r="B743" s="5"/>
      <c r="C743" s="5"/>
      <c r="D743" s="5"/>
      <c r="E743" s="5"/>
      <c r="F743" s="5"/>
      <c r="G743" s="5"/>
    </row>
    <row r="744" ht="15.75" customHeight="1">
      <c r="A744" s="5"/>
      <c r="B744" s="5"/>
      <c r="C744" s="5"/>
      <c r="D744" s="5"/>
      <c r="E744" s="5"/>
      <c r="F744" s="5"/>
      <c r="G744" s="5"/>
    </row>
    <row r="745" ht="15.75" customHeight="1">
      <c r="A745" s="5"/>
      <c r="B745" s="5"/>
      <c r="C745" s="5"/>
      <c r="D745" s="5"/>
      <c r="E745" s="5"/>
      <c r="F745" s="5"/>
      <c r="G745" s="5"/>
    </row>
    <row r="746" ht="15.75" customHeight="1">
      <c r="A746" s="5"/>
      <c r="B746" s="5"/>
      <c r="C746" s="5"/>
      <c r="D746" s="5"/>
      <c r="E746" s="5"/>
      <c r="F746" s="5"/>
      <c r="G746" s="5"/>
    </row>
    <row r="747" ht="15.75" customHeight="1">
      <c r="A747" s="5"/>
      <c r="B747" s="5"/>
      <c r="C747" s="5"/>
      <c r="D747" s="5"/>
      <c r="E747" s="5"/>
      <c r="F747" s="5"/>
      <c r="G747" s="5"/>
    </row>
    <row r="748" ht="15.75" customHeight="1">
      <c r="A748" s="5"/>
      <c r="B748" s="5"/>
      <c r="C748" s="5"/>
      <c r="D748" s="5"/>
      <c r="E748" s="5"/>
      <c r="F748" s="5"/>
      <c r="G748" s="5"/>
    </row>
    <row r="749" ht="15.75" customHeight="1">
      <c r="A749" s="5"/>
      <c r="B749" s="5"/>
      <c r="C749" s="5"/>
      <c r="D749" s="5"/>
      <c r="E749" s="5"/>
      <c r="F749" s="5"/>
      <c r="G749" s="5"/>
    </row>
    <row r="750" ht="15.75" customHeight="1">
      <c r="A750" s="5"/>
      <c r="B750" s="5"/>
      <c r="C750" s="5"/>
      <c r="D750" s="5"/>
      <c r="E750" s="5"/>
      <c r="F750" s="5"/>
      <c r="G750" s="5"/>
    </row>
    <row r="751" ht="15.75" customHeight="1">
      <c r="A751" s="5"/>
      <c r="B751" s="5"/>
      <c r="C751" s="5"/>
      <c r="D751" s="5"/>
      <c r="E751" s="5"/>
      <c r="F751" s="5"/>
      <c r="G751" s="5"/>
    </row>
    <row r="752" ht="15.75" customHeight="1">
      <c r="A752" s="5"/>
      <c r="B752" s="5"/>
      <c r="C752" s="5"/>
      <c r="D752" s="5"/>
      <c r="E752" s="5"/>
      <c r="F752" s="5"/>
      <c r="G752" s="5"/>
    </row>
    <row r="753" ht="15.75" customHeight="1">
      <c r="A753" s="5"/>
      <c r="B753" s="5"/>
      <c r="C753" s="5"/>
      <c r="D753" s="5"/>
      <c r="E753" s="5"/>
      <c r="F753" s="5"/>
      <c r="G753" s="5"/>
    </row>
    <row r="754" ht="15.75" customHeight="1">
      <c r="A754" s="5"/>
      <c r="B754" s="5"/>
      <c r="C754" s="5"/>
      <c r="D754" s="5"/>
      <c r="E754" s="5"/>
      <c r="F754" s="5"/>
      <c r="G754" s="5"/>
    </row>
    <row r="755" ht="15.75" customHeight="1">
      <c r="A755" s="5"/>
      <c r="B755" s="5"/>
      <c r="C755" s="5"/>
      <c r="D755" s="5"/>
      <c r="E755" s="5"/>
      <c r="F755" s="5"/>
      <c r="G755" s="5"/>
    </row>
    <row r="756" ht="15.75" customHeight="1">
      <c r="A756" s="5"/>
      <c r="B756" s="5"/>
      <c r="C756" s="5"/>
      <c r="D756" s="5"/>
      <c r="E756" s="5"/>
      <c r="F756" s="5"/>
      <c r="G756" s="5"/>
    </row>
    <row r="757" ht="15.75" customHeight="1">
      <c r="A757" s="5"/>
      <c r="B757" s="5"/>
      <c r="C757" s="5"/>
      <c r="D757" s="5"/>
      <c r="E757" s="5"/>
      <c r="F757" s="5"/>
      <c r="G757" s="5"/>
    </row>
    <row r="758" ht="15.75" customHeight="1">
      <c r="A758" s="5"/>
      <c r="B758" s="5"/>
      <c r="C758" s="5"/>
      <c r="D758" s="5"/>
      <c r="E758" s="5"/>
      <c r="F758" s="5"/>
      <c r="G758" s="5"/>
    </row>
    <row r="759" ht="15.75" customHeight="1">
      <c r="A759" s="5"/>
      <c r="B759" s="5"/>
      <c r="C759" s="5"/>
      <c r="D759" s="5"/>
      <c r="E759" s="5"/>
      <c r="F759" s="5"/>
      <c r="G759" s="5"/>
    </row>
    <row r="760" ht="15.75" customHeight="1">
      <c r="A760" s="5"/>
      <c r="B760" s="5"/>
      <c r="C760" s="5"/>
      <c r="D760" s="5"/>
      <c r="E760" s="5"/>
      <c r="F760" s="5"/>
      <c r="G760" s="5"/>
    </row>
    <row r="761" ht="15.75" customHeight="1">
      <c r="A761" s="5"/>
      <c r="B761" s="5"/>
      <c r="C761" s="5"/>
      <c r="D761" s="5"/>
      <c r="E761" s="5"/>
      <c r="F761" s="5"/>
      <c r="G761" s="5"/>
    </row>
    <row r="762" ht="15.75" customHeight="1">
      <c r="A762" s="5"/>
      <c r="B762" s="5"/>
      <c r="C762" s="5"/>
      <c r="D762" s="5"/>
      <c r="E762" s="5"/>
      <c r="F762" s="5"/>
      <c r="G762" s="5"/>
    </row>
    <row r="763" ht="15.75" customHeight="1">
      <c r="A763" s="5"/>
      <c r="B763" s="5"/>
      <c r="C763" s="5"/>
      <c r="D763" s="5"/>
      <c r="E763" s="5"/>
      <c r="F763" s="5"/>
      <c r="G763" s="5"/>
    </row>
    <row r="764" ht="15.75" customHeight="1">
      <c r="A764" s="5"/>
      <c r="B764" s="5"/>
      <c r="C764" s="5"/>
      <c r="D764" s="5"/>
      <c r="E764" s="5"/>
      <c r="F764" s="5"/>
      <c r="G764" s="5"/>
    </row>
    <row r="765" ht="15.75" customHeight="1">
      <c r="A765" s="5"/>
      <c r="B765" s="5"/>
      <c r="C765" s="5"/>
      <c r="D765" s="5"/>
      <c r="E765" s="5"/>
      <c r="F765" s="5"/>
      <c r="G765" s="5"/>
    </row>
    <row r="766" ht="15.75" customHeight="1">
      <c r="A766" s="5"/>
      <c r="B766" s="5"/>
      <c r="C766" s="5"/>
      <c r="D766" s="5"/>
      <c r="E766" s="5"/>
      <c r="F766" s="5"/>
      <c r="G766" s="5"/>
    </row>
    <row r="767" ht="15.75" customHeight="1">
      <c r="A767" s="5"/>
      <c r="B767" s="5"/>
      <c r="C767" s="5"/>
      <c r="D767" s="5"/>
      <c r="E767" s="5"/>
      <c r="F767" s="5"/>
      <c r="G767" s="5"/>
    </row>
    <row r="768" ht="15.75" customHeight="1">
      <c r="A768" s="5"/>
      <c r="B768" s="5"/>
      <c r="C768" s="5"/>
      <c r="D768" s="5"/>
      <c r="E768" s="5"/>
      <c r="F768" s="5"/>
      <c r="G768" s="5"/>
    </row>
    <row r="769" ht="15.75" customHeight="1">
      <c r="A769" s="5"/>
      <c r="B769" s="5"/>
      <c r="C769" s="5"/>
      <c r="D769" s="5"/>
      <c r="E769" s="5"/>
      <c r="F769" s="5"/>
      <c r="G769" s="5"/>
    </row>
    <row r="770" ht="15.75" customHeight="1">
      <c r="A770" s="5"/>
      <c r="B770" s="5"/>
      <c r="C770" s="5"/>
      <c r="D770" s="5"/>
      <c r="E770" s="5"/>
      <c r="F770" s="5"/>
      <c r="G770" s="5"/>
    </row>
    <row r="771" ht="15.75" customHeight="1">
      <c r="A771" s="5"/>
      <c r="B771" s="5"/>
      <c r="C771" s="5"/>
      <c r="D771" s="5"/>
      <c r="E771" s="5"/>
      <c r="F771" s="5"/>
      <c r="G771" s="5"/>
    </row>
    <row r="772" ht="15.75" customHeight="1">
      <c r="A772" s="5"/>
      <c r="B772" s="5"/>
      <c r="C772" s="5"/>
      <c r="D772" s="5"/>
      <c r="E772" s="5"/>
      <c r="F772" s="5"/>
      <c r="G772" s="5"/>
    </row>
    <row r="773" ht="15.75" customHeight="1">
      <c r="A773" s="5"/>
      <c r="B773" s="5"/>
      <c r="C773" s="5"/>
      <c r="D773" s="5"/>
      <c r="E773" s="5"/>
      <c r="F773" s="5"/>
      <c r="G773" s="5"/>
    </row>
    <row r="774" ht="15.75" customHeight="1">
      <c r="A774" s="5"/>
      <c r="B774" s="5"/>
      <c r="C774" s="5"/>
      <c r="D774" s="5"/>
      <c r="E774" s="5"/>
      <c r="F774" s="5"/>
      <c r="G774" s="5"/>
    </row>
    <row r="775" ht="15.75" customHeight="1">
      <c r="A775" s="5"/>
      <c r="B775" s="5"/>
      <c r="C775" s="5"/>
      <c r="D775" s="5"/>
      <c r="E775" s="5"/>
      <c r="F775" s="5"/>
      <c r="G775" s="5"/>
    </row>
    <row r="776" ht="15.75" customHeight="1">
      <c r="A776" s="5"/>
      <c r="B776" s="5"/>
      <c r="C776" s="5"/>
      <c r="D776" s="5"/>
      <c r="E776" s="5"/>
      <c r="F776" s="5"/>
      <c r="G776" s="5"/>
    </row>
    <row r="777" ht="15.75" customHeight="1">
      <c r="A777" s="5"/>
      <c r="B777" s="5"/>
      <c r="C777" s="5"/>
      <c r="D777" s="5"/>
      <c r="E777" s="5"/>
      <c r="F777" s="5"/>
      <c r="G777" s="5"/>
    </row>
    <row r="778" ht="15.75" customHeight="1">
      <c r="A778" s="5"/>
      <c r="B778" s="5"/>
      <c r="C778" s="5"/>
      <c r="D778" s="5"/>
      <c r="E778" s="5"/>
      <c r="F778" s="5"/>
      <c r="G778" s="5"/>
    </row>
    <row r="779" ht="15.75" customHeight="1">
      <c r="A779" s="5"/>
      <c r="B779" s="5"/>
      <c r="C779" s="5"/>
      <c r="D779" s="5"/>
      <c r="E779" s="5"/>
      <c r="F779" s="5"/>
      <c r="G779" s="5"/>
    </row>
    <row r="780" ht="15.75" customHeight="1">
      <c r="A780" s="5"/>
      <c r="B780" s="5"/>
      <c r="C780" s="5"/>
      <c r="D780" s="5"/>
      <c r="E780" s="5"/>
      <c r="F780" s="5"/>
      <c r="G780" s="5"/>
    </row>
    <row r="781" ht="15.75" customHeight="1">
      <c r="A781" s="5"/>
      <c r="B781" s="5"/>
      <c r="C781" s="5"/>
      <c r="D781" s="5"/>
      <c r="E781" s="5"/>
      <c r="F781" s="5"/>
      <c r="G781" s="5"/>
    </row>
    <row r="782" ht="15.75" customHeight="1">
      <c r="A782" s="5"/>
      <c r="B782" s="5"/>
      <c r="C782" s="5"/>
      <c r="D782" s="5"/>
      <c r="E782" s="5"/>
      <c r="F782" s="5"/>
      <c r="G782" s="5"/>
    </row>
    <row r="783" ht="15.75" customHeight="1">
      <c r="A783" s="5"/>
      <c r="B783" s="5"/>
      <c r="C783" s="5"/>
      <c r="D783" s="5"/>
      <c r="E783" s="5"/>
      <c r="F783" s="5"/>
      <c r="G783" s="5"/>
    </row>
    <row r="784" ht="15.75" customHeight="1">
      <c r="A784" s="5"/>
      <c r="B784" s="5"/>
      <c r="C784" s="5"/>
      <c r="D784" s="5"/>
      <c r="E784" s="5"/>
      <c r="F784" s="5"/>
      <c r="G784" s="5"/>
    </row>
    <row r="785" ht="15.75" customHeight="1">
      <c r="A785" s="5"/>
      <c r="B785" s="5"/>
      <c r="C785" s="5"/>
      <c r="D785" s="5"/>
      <c r="E785" s="5"/>
      <c r="F785" s="5"/>
      <c r="G785" s="5"/>
    </row>
    <row r="786" ht="15.75" customHeight="1">
      <c r="A786" s="5"/>
      <c r="B786" s="5"/>
      <c r="C786" s="5"/>
      <c r="D786" s="5"/>
      <c r="E786" s="5"/>
      <c r="F786" s="5"/>
      <c r="G786" s="5"/>
    </row>
    <row r="787" ht="15.75" customHeight="1">
      <c r="A787" s="5"/>
      <c r="B787" s="5"/>
      <c r="C787" s="5"/>
      <c r="D787" s="5"/>
      <c r="E787" s="5"/>
      <c r="F787" s="5"/>
      <c r="G787" s="5"/>
    </row>
    <row r="788" ht="15.75" customHeight="1">
      <c r="A788" s="5"/>
      <c r="B788" s="5"/>
      <c r="C788" s="5"/>
      <c r="D788" s="5"/>
      <c r="E788" s="5"/>
      <c r="F788" s="5"/>
      <c r="G788" s="5"/>
    </row>
    <row r="789" ht="15.75" customHeight="1">
      <c r="A789" s="5"/>
      <c r="B789" s="5"/>
      <c r="C789" s="5"/>
      <c r="D789" s="5"/>
      <c r="E789" s="5"/>
      <c r="F789" s="5"/>
      <c r="G789" s="5"/>
    </row>
    <row r="790" ht="15.75" customHeight="1">
      <c r="A790" s="5"/>
      <c r="B790" s="5"/>
      <c r="C790" s="5"/>
      <c r="D790" s="5"/>
      <c r="E790" s="5"/>
      <c r="F790" s="5"/>
      <c r="G790" s="5"/>
    </row>
    <row r="791" ht="15.75" customHeight="1">
      <c r="A791" s="5"/>
      <c r="B791" s="5"/>
      <c r="C791" s="5"/>
      <c r="D791" s="5"/>
      <c r="E791" s="5"/>
      <c r="F791" s="5"/>
      <c r="G791" s="5"/>
    </row>
    <row r="792" ht="15.75" customHeight="1">
      <c r="A792" s="5"/>
      <c r="B792" s="5"/>
      <c r="C792" s="5"/>
      <c r="D792" s="5"/>
      <c r="E792" s="5"/>
      <c r="F792" s="5"/>
      <c r="G792" s="5"/>
    </row>
    <row r="793" ht="15.75" customHeight="1">
      <c r="A793" s="5"/>
      <c r="B793" s="5"/>
      <c r="C793" s="5"/>
      <c r="D793" s="5"/>
      <c r="E793" s="5"/>
      <c r="F793" s="5"/>
      <c r="G793" s="5"/>
    </row>
    <row r="794" ht="15.75" customHeight="1">
      <c r="A794" s="5"/>
      <c r="B794" s="5"/>
      <c r="C794" s="5"/>
      <c r="D794" s="5"/>
      <c r="E794" s="5"/>
      <c r="F794" s="5"/>
      <c r="G794" s="5"/>
    </row>
    <row r="795" ht="15.75" customHeight="1">
      <c r="A795" s="5"/>
      <c r="B795" s="5"/>
      <c r="C795" s="5"/>
      <c r="D795" s="5"/>
      <c r="E795" s="5"/>
      <c r="F795" s="5"/>
      <c r="G795" s="5"/>
    </row>
    <row r="796" ht="15.75" customHeight="1">
      <c r="A796" s="5"/>
      <c r="B796" s="5"/>
      <c r="C796" s="5"/>
      <c r="D796" s="5"/>
      <c r="E796" s="5"/>
      <c r="F796" s="5"/>
      <c r="G796" s="5"/>
    </row>
    <row r="797" ht="15.75" customHeight="1">
      <c r="A797" s="5"/>
      <c r="B797" s="5"/>
      <c r="C797" s="5"/>
      <c r="D797" s="5"/>
      <c r="E797" s="5"/>
      <c r="F797" s="5"/>
      <c r="G797" s="5"/>
    </row>
    <row r="798" ht="15.75" customHeight="1">
      <c r="A798" s="5"/>
      <c r="B798" s="5"/>
      <c r="C798" s="5"/>
      <c r="D798" s="5"/>
      <c r="E798" s="5"/>
      <c r="F798" s="5"/>
      <c r="G798" s="5"/>
    </row>
    <row r="799" ht="15.75" customHeight="1">
      <c r="A799" s="5"/>
      <c r="B799" s="5"/>
      <c r="C799" s="5"/>
      <c r="D799" s="5"/>
      <c r="E799" s="5"/>
      <c r="F799" s="5"/>
      <c r="G799" s="5"/>
    </row>
    <row r="800" ht="15.75" customHeight="1">
      <c r="A800" s="5"/>
      <c r="B800" s="5"/>
      <c r="C800" s="5"/>
      <c r="D800" s="5"/>
      <c r="E800" s="5"/>
      <c r="F800" s="5"/>
      <c r="G800" s="5"/>
    </row>
    <row r="801" ht="15.75" customHeight="1">
      <c r="A801" s="5"/>
      <c r="B801" s="5"/>
      <c r="C801" s="5"/>
      <c r="D801" s="5"/>
      <c r="E801" s="5"/>
      <c r="F801" s="5"/>
      <c r="G801" s="5"/>
    </row>
    <row r="802" ht="15.75" customHeight="1">
      <c r="A802" s="5"/>
      <c r="B802" s="5"/>
      <c r="C802" s="5"/>
      <c r="D802" s="5"/>
      <c r="E802" s="5"/>
      <c r="F802" s="5"/>
      <c r="G802" s="5"/>
    </row>
    <row r="803" ht="15.75" customHeight="1">
      <c r="A803" s="5"/>
      <c r="B803" s="5"/>
      <c r="C803" s="5"/>
      <c r="D803" s="5"/>
      <c r="E803" s="5"/>
      <c r="F803" s="5"/>
      <c r="G803" s="5"/>
    </row>
    <row r="804" ht="15.75" customHeight="1">
      <c r="A804" s="5"/>
      <c r="B804" s="5"/>
      <c r="C804" s="5"/>
      <c r="D804" s="5"/>
      <c r="E804" s="5"/>
      <c r="F804" s="5"/>
      <c r="G804" s="5"/>
    </row>
    <row r="805" ht="15.75" customHeight="1">
      <c r="A805" s="5"/>
      <c r="B805" s="5"/>
      <c r="C805" s="5"/>
      <c r="D805" s="5"/>
      <c r="E805" s="5"/>
      <c r="F805" s="5"/>
      <c r="G805" s="5"/>
    </row>
    <row r="806" ht="15.75" customHeight="1">
      <c r="A806" s="5"/>
      <c r="B806" s="5"/>
      <c r="C806" s="5"/>
      <c r="D806" s="5"/>
      <c r="E806" s="5"/>
      <c r="F806" s="5"/>
      <c r="G806" s="5"/>
    </row>
    <row r="807" ht="15.75" customHeight="1">
      <c r="A807" s="5"/>
      <c r="B807" s="5"/>
      <c r="C807" s="5"/>
      <c r="D807" s="5"/>
      <c r="E807" s="5"/>
      <c r="F807" s="5"/>
      <c r="G807" s="5"/>
    </row>
    <row r="808" ht="15.75" customHeight="1">
      <c r="A808" s="5"/>
      <c r="B808" s="5"/>
      <c r="C808" s="5"/>
      <c r="D808" s="5"/>
      <c r="E808" s="5"/>
      <c r="F808" s="5"/>
      <c r="G808" s="5"/>
    </row>
    <row r="809" ht="15.75" customHeight="1">
      <c r="A809" s="5"/>
      <c r="B809" s="5"/>
      <c r="C809" s="5"/>
      <c r="D809" s="5"/>
      <c r="E809" s="5"/>
      <c r="F809" s="5"/>
      <c r="G809" s="5"/>
    </row>
    <row r="810" ht="15.75" customHeight="1">
      <c r="A810" s="5"/>
      <c r="B810" s="5"/>
      <c r="C810" s="5"/>
      <c r="D810" s="5"/>
      <c r="E810" s="5"/>
      <c r="F810" s="5"/>
      <c r="G810" s="5"/>
    </row>
    <row r="811" ht="15.75" customHeight="1">
      <c r="A811" s="5"/>
      <c r="B811" s="5"/>
      <c r="C811" s="5"/>
      <c r="D811" s="5"/>
      <c r="E811" s="5"/>
      <c r="F811" s="5"/>
      <c r="G811" s="5"/>
    </row>
    <row r="812" ht="15.75" customHeight="1">
      <c r="A812" s="5"/>
      <c r="B812" s="5"/>
      <c r="C812" s="5"/>
      <c r="D812" s="5"/>
      <c r="E812" s="5"/>
      <c r="F812" s="5"/>
      <c r="G812" s="5"/>
    </row>
    <row r="813" ht="15.75" customHeight="1">
      <c r="A813" s="5"/>
      <c r="B813" s="5"/>
      <c r="C813" s="5"/>
      <c r="D813" s="5"/>
      <c r="E813" s="5"/>
      <c r="F813" s="5"/>
      <c r="G813" s="5"/>
    </row>
    <row r="814" ht="15.75" customHeight="1">
      <c r="A814" s="5"/>
      <c r="B814" s="5"/>
      <c r="C814" s="5"/>
      <c r="D814" s="5"/>
      <c r="E814" s="5"/>
      <c r="F814" s="5"/>
      <c r="G814" s="5"/>
    </row>
    <row r="815" ht="15.75" customHeight="1">
      <c r="A815" s="5"/>
      <c r="B815" s="5"/>
      <c r="C815" s="5"/>
      <c r="D815" s="5"/>
      <c r="E815" s="5"/>
      <c r="F815" s="5"/>
      <c r="G815" s="5"/>
    </row>
    <row r="816" ht="15.75" customHeight="1">
      <c r="A816" s="5"/>
      <c r="B816" s="5"/>
      <c r="C816" s="5"/>
      <c r="D816" s="5"/>
      <c r="E816" s="5"/>
      <c r="F816" s="5"/>
      <c r="G816" s="5"/>
    </row>
    <row r="817" ht="15.75" customHeight="1">
      <c r="A817" s="5"/>
      <c r="B817" s="5"/>
      <c r="C817" s="5"/>
      <c r="D817" s="5"/>
      <c r="E817" s="5"/>
      <c r="F817" s="5"/>
      <c r="G817" s="5"/>
    </row>
    <row r="818" ht="15.75" customHeight="1">
      <c r="A818" s="5"/>
      <c r="B818" s="5"/>
      <c r="C818" s="5"/>
      <c r="D818" s="5"/>
      <c r="E818" s="5"/>
      <c r="F818" s="5"/>
      <c r="G818" s="5"/>
    </row>
    <row r="819" ht="15.75" customHeight="1">
      <c r="A819" s="5"/>
      <c r="B819" s="5"/>
      <c r="C819" s="5"/>
      <c r="D819" s="5"/>
      <c r="E819" s="5"/>
      <c r="F819" s="5"/>
      <c r="G819" s="5"/>
    </row>
    <row r="820" ht="15.75" customHeight="1">
      <c r="A820" s="5"/>
      <c r="B820" s="5"/>
      <c r="C820" s="5"/>
      <c r="D820" s="5"/>
      <c r="E820" s="5"/>
      <c r="F820" s="5"/>
      <c r="G820" s="5"/>
    </row>
    <row r="821" ht="15.75" customHeight="1">
      <c r="A821" s="5"/>
      <c r="B821" s="5"/>
      <c r="C821" s="5"/>
      <c r="D821" s="5"/>
      <c r="E821" s="5"/>
      <c r="F821" s="5"/>
      <c r="G821" s="5"/>
    </row>
    <row r="822" ht="15.75" customHeight="1">
      <c r="A822" s="5"/>
      <c r="B822" s="5"/>
      <c r="C822" s="5"/>
      <c r="D822" s="5"/>
      <c r="E822" s="5"/>
      <c r="F822" s="5"/>
      <c r="G822" s="5"/>
    </row>
    <row r="823" ht="15.75" customHeight="1">
      <c r="A823" s="5"/>
      <c r="B823" s="5"/>
      <c r="C823" s="5"/>
      <c r="D823" s="5"/>
      <c r="E823" s="5"/>
      <c r="F823" s="5"/>
      <c r="G823" s="5"/>
    </row>
    <row r="824" ht="15.75" customHeight="1">
      <c r="A824" s="5"/>
      <c r="B824" s="5"/>
      <c r="C824" s="5"/>
      <c r="D824" s="5"/>
      <c r="E824" s="5"/>
      <c r="F824" s="5"/>
      <c r="G824" s="5"/>
    </row>
    <row r="825" ht="15.75" customHeight="1">
      <c r="A825" s="5"/>
      <c r="B825" s="5"/>
      <c r="C825" s="5"/>
      <c r="D825" s="5"/>
      <c r="E825" s="5"/>
      <c r="F825" s="5"/>
      <c r="G825" s="5"/>
    </row>
    <row r="826" ht="15.75" customHeight="1">
      <c r="A826" s="5"/>
      <c r="B826" s="5"/>
      <c r="C826" s="5"/>
      <c r="D826" s="5"/>
      <c r="E826" s="5"/>
      <c r="F826" s="5"/>
      <c r="G826" s="5"/>
    </row>
    <row r="827" ht="15.75" customHeight="1">
      <c r="A827" s="5"/>
      <c r="B827" s="5"/>
      <c r="C827" s="5"/>
      <c r="D827" s="5"/>
      <c r="E827" s="5"/>
      <c r="F827" s="5"/>
      <c r="G827" s="5"/>
    </row>
    <row r="828" ht="15.75" customHeight="1">
      <c r="A828" s="5"/>
      <c r="B828" s="5"/>
      <c r="C828" s="5"/>
      <c r="D828" s="5"/>
      <c r="E828" s="5"/>
      <c r="F828" s="5"/>
      <c r="G828" s="5"/>
    </row>
    <row r="829" ht="15.75" customHeight="1">
      <c r="A829" s="5"/>
      <c r="B829" s="5"/>
      <c r="C829" s="5"/>
      <c r="D829" s="5"/>
      <c r="E829" s="5"/>
      <c r="F829" s="5"/>
      <c r="G829" s="5"/>
    </row>
    <row r="830" ht="15.75" customHeight="1">
      <c r="A830" s="5"/>
      <c r="B830" s="5"/>
      <c r="C830" s="5"/>
      <c r="D830" s="5"/>
      <c r="E830" s="5"/>
      <c r="F830" s="5"/>
      <c r="G830" s="5"/>
    </row>
    <row r="831" ht="15.75" customHeight="1">
      <c r="A831" s="5"/>
      <c r="B831" s="5"/>
      <c r="C831" s="5"/>
      <c r="D831" s="5"/>
      <c r="E831" s="5"/>
      <c r="F831" s="5"/>
      <c r="G831" s="5"/>
    </row>
    <row r="832" ht="15.75" customHeight="1">
      <c r="A832" s="5"/>
      <c r="B832" s="5"/>
      <c r="C832" s="5"/>
      <c r="D832" s="5"/>
      <c r="E832" s="5"/>
      <c r="F832" s="5"/>
      <c r="G832" s="5"/>
    </row>
    <row r="833" ht="15.75" customHeight="1">
      <c r="A833" s="5"/>
      <c r="B833" s="5"/>
      <c r="C833" s="5"/>
      <c r="D833" s="5"/>
      <c r="E833" s="5"/>
      <c r="F833" s="5"/>
      <c r="G833" s="5"/>
    </row>
    <row r="834" ht="15.75" customHeight="1">
      <c r="A834" s="5"/>
      <c r="B834" s="5"/>
      <c r="C834" s="5"/>
      <c r="D834" s="5"/>
      <c r="E834" s="5"/>
      <c r="F834" s="5"/>
      <c r="G834" s="5"/>
    </row>
    <row r="835" ht="15.75" customHeight="1">
      <c r="A835" s="5"/>
      <c r="B835" s="5"/>
      <c r="C835" s="5"/>
      <c r="D835" s="5"/>
      <c r="E835" s="5"/>
      <c r="F835" s="5"/>
      <c r="G835" s="5"/>
    </row>
    <row r="836" ht="15.75" customHeight="1">
      <c r="A836" s="5"/>
      <c r="B836" s="5"/>
      <c r="C836" s="5"/>
      <c r="D836" s="5"/>
      <c r="E836" s="5"/>
      <c r="F836" s="5"/>
      <c r="G836" s="5"/>
    </row>
    <row r="837" ht="15.75" customHeight="1">
      <c r="A837" s="5"/>
      <c r="B837" s="5"/>
      <c r="C837" s="5"/>
      <c r="D837" s="5"/>
      <c r="E837" s="5"/>
      <c r="F837" s="5"/>
      <c r="G837" s="5"/>
    </row>
    <row r="838" ht="15.75" customHeight="1">
      <c r="A838" s="5"/>
      <c r="B838" s="5"/>
      <c r="C838" s="5"/>
      <c r="D838" s="5"/>
      <c r="E838" s="5"/>
      <c r="F838" s="5"/>
      <c r="G838" s="5"/>
    </row>
    <row r="839" ht="15.75" customHeight="1">
      <c r="A839" s="5"/>
      <c r="B839" s="5"/>
      <c r="C839" s="5"/>
      <c r="D839" s="5"/>
      <c r="E839" s="5"/>
      <c r="F839" s="5"/>
      <c r="G839" s="5"/>
    </row>
    <row r="840" ht="15.75" customHeight="1">
      <c r="A840" s="5"/>
      <c r="B840" s="5"/>
      <c r="C840" s="5"/>
      <c r="D840" s="5"/>
      <c r="E840" s="5"/>
      <c r="F840" s="5"/>
      <c r="G840" s="5"/>
    </row>
    <row r="841" ht="15.75" customHeight="1">
      <c r="A841" s="5"/>
      <c r="B841" s="5"/>
      <c r="C841" s="5"/>
      <c r="D841" s="5"/>
      <c r="E841" s="5"/>
      <c r="F841" s="5"/>
      <c r="G841" s="5"/>
    </row>
    <row r="842" ht="15.75" customHeight="1">
      <c r="A842" s="5"/>
      <c r="B842" s="5"/>
      <c r="C842" s="5"/>
      <c r="D842" s="5"/>
      <c r="E842" s="5"/>
      <c r="F842" s="5"/>
      <c r="G842" s="5"/>
    </row>
    <row r="843" ht="15.75" customHeight="1">
      <c r="A843" s="5"/>
      <c r="B843" s="5"/>
      <c r="C843" s="5"/>
      <c r="D843" s="5"/>
      <c r="E843" s="5"/>
      <c r="F843" s="5"/>
      <c r="G843" s="5"/>
    </row>
    <row r="844" ht="15.75" customHeight="1">
      <c r="A844" s="5"/>
      <c r="B844" s="5"/>
      <c r="C844" s="5"/>
      <c r="D844" s="5"/>
      <c r="E844" s="5"/>
      <c r="F844" s="5"/>
      <c r="G844" s="5"/>
    </row>
    <row r="845" ht="15.75" customHeight="1">
      <c r="A845" s="5"/>
      <c r="B845" s="5"/>
      <c r="C845" s="5"/>
      <c r="D845" s="5"/>
      <c r="E845" s="5"/>
      <c r="F845" s="5"/>
      <c r="G845" s="5"/>
    </row>
    <row r="846" ht="15.75" customHeight="1">
      <c r="A846" s="5"/>
      <c r="B846" s="5"/>
      <c r="C846" s="5"/>
      <c r="D846" s="5"/>
      <c r="E846" s="5"/>
      <c r="F846" s="5"/>
      <c r="G846" s="5"/>
    </row>
    <row r="847" ht="15.75" customHeight="1">
      <c r="A847" s="5"/>
      <c r="B847" s="5"/>
      <c r="C847" s="5"/>
      <c r="D847" s="5"/>
      <c r="E847" s="5"/>
      <c r="F847" s="5"/>
      <c r="G847" s="5"/>
    </row>
    <row r="848" ht="15.75" customHeight="1">
      <c r="A848" s="5"/>
      <c r="B848" s="5"/>
      <c r="C848" s="5"/>
      <c r="D848" s="5"/>
      <c r="E848" s="5"/>
      <c r="F848" s="5"/>
      <c r="G848" s="5"/>
    </row>
    <row r="849" ht="15.75" customHeight="1">
      <c r="A849" s="5"/>
      <c r="B849" s="5"/>
      <c r="C849" s="5"/>
      <c r="D849" s="5"/>
      <c r="E849" s="5"/>
      <c r="F849" s="5"/>
      <c r="G849" s="5"/>
    </row>
    <row r="850" ht="15.75" customHeight="1">
      <c r="A850" s="5"/>
      <c r="B850" s="5"/>
      <c r="C850" s="5"/>
      <c r="D850" s="5"/>
      <c r="E850" s="5"/>
      <c r="F850" s="5"/>
      <c r="G850" s="5"/>
    </row>
    <row r="851" ht="15.75" customHeight="1">
      <c r="A851" s="5"/>
      <c r="B851" s="5"/>
      <c r="C851" s="5"/>
      <c r="D851" s="5"/>
      <c r="E851" s="5"/>
      <c r="F851" s="5"/>
      <c r="G851" s="5"/>
    </row>
    <row r="852" ht="15.75" customHeight="1">
      <c r="A852" s="5"/>
      <c r="B852" s="5"/>
      <c r="C852" s="5"/>
      <c r="D852" s="5"/>
      <c r="E852" s="5"/>
      <c r="F852" s="5"/>
      <c r="G852" s="5"/>
    </row>
    <row r="853" ht="15.75" customHeight="1">
      <c r="A853" s="5"/>
      <c r="B853" s="5"/>
      <c r="C853" s="5"/>
      <c r="D853" s="5"/>
      <c r="E853" s="5"/>
      <c r="F853" s="5"/>
      <c r="G853" s="5"/>
    </row>
    <row r="854" ht="15.75" customHeight="1">
      <c r="A854" s="5"/>
      <c r="B854" s="5"/>
      <c r="C854" s="5"/>
      <c r="D854" s="5"/>
      <c r="E854" s="5"/>
      <c r="F854" s="5"/>
      <c r="G854" s="5"/>
    </row>
    <row r="855" ht="15.75" customHeight="1">
      <c r="A855" s="5"/>
      <c r="B855" s="5"/>
      <c r="C855" s="5"/>
      <c r="D855" s="5"/>
      <c r="E855" s="5"/>
      <c r="F855" s="5"/>
      <c r="G855" s="5"/>
    </row>
    <row r="856" ht="15.75" customHeight="1">
      <c r="A856" s="5"/>
      <c r="B856" s="5"/>
      <c r="C856" s="5"/>
      <c r="D856" s="5"/>
      <c r="E856" s="5"/>
      <c r="F856" s="5"/>
      <c r="G856" s="5"/>
    </row>
    <row r="857" ht="15.75" customHeight="1">
      <c r="A857" s="5"/>
      <c r="B857" s="5"/>
      <c r="C857" s="5"/>
      <c r="D857" s="5"/>
      <c r="E857" s="5"/>
      <c r="F857" s="5"/>
      <c r="G857" s="5"/>
    </row>
    <row r="858" ht="15.75" customHeight="1">
      <c r="A858" s="5"/>
      <c r="B858" s="5"/>
      <c r="C858" s="5"/>
      <c r="D858" s="5"/>
      <c r="E858" s="5"/>
      <c r="F858" s="5"/>
      <c r="G858" s="5"/>
    </row>
    <row r="859" ht="15.75" customHeight="1">
      <c r="A859" s="5"/>
      <c r="B859" s="5"/>
      <c r="C859" s="5"/>
      <c r="D859" s="5"/>
      <c r="E859" s="5"/>
      <c r="F859" s="5"/>
      <c r="G859" s="5"/>
    </row>
    <row r="860" ht="15.75" customHeight="1">
      <c r="A860" s="5"/>
      <c r="B860" s="5"/>
      <c r="C860" s="5"/>
      <c r="D860" s="5"/>
      <c r="E860" s="5"/>
      <c r="F860" s="5"/>
      <c r="G860" s="5"/>
    </row>
    <row r="861" ht="15.75" customHeight="1">
      <c r="A861" s="5"/>
      <c r="B861" s="5"/>
      <c r="C861" s="5"/>
      <c r="D861" s="5"/>
      <c r="E861" s="5"/>
      <c r="F861" s="5"/>
      <c r="G861" s="5"/>
    </row>
    <row r="862" ht="15.75" customHeight="1">
      <c r="A862" s="5"/>
      <c r="B862" s="5"/>
      <c r="C862" s="5"/>
      <c r="D862" s="5"/>
      <c r="E862" s="5"/>
      <c r="F862" s="5"/>
      <c r="G862" s="5"/>
    </row>
    <row r="863" ht="15.75" customHeight="1">
      <c r="A863" s="5"/>
      <c r="B863" s="5"/>
      <c r="C863" s="5"/>
      <c r="D863" s="5"/>
      <c r="E863" s="5"/>
      <c r="F863" s="5"/>
      <c r="G863" s="5"/>
    </row>
    <row r="864" ht="15.75" customHeight="1">
      <c r="A864" s="5"/>
      <c r="B864" s="5"/>
      <c r="C864" s="5"/>
      <c r="D864" s="5"/>
      <c r="E864" s="5"/>
      <c r="F864" s="5"/>
      <c r="G864" s="5"/>
    </row>
    <row r="865" ht="15.75" customHeight="1">
      <c r="A865" s="5"/>
      <c r="B865" s="5"/>
      <c r="C865" s="5"/>
      <c r="D865" s="5"/>
      <c r="E865" s="5"/>
      <c r="F865" s="5"/>
      <c r="G865" s="5"/>
    </row>
    <row r="866" ht="15.75" customHeight="1">
      <c r="A866" s="5"/>
      <c r="B866" s="5"/>
      <c r="C866" s="5"/>
      <c r="D866" s="5"/>
      <c r="E866" s="5"/>
      <c r="F866" s="5"/>
      <c r="G866" s="5"/>
    </row>
    <row r="867" ht="15.75" customHeight="1">
      <c r="A867" s="5"/>
      <c r="B867" s="5"/>
      <c r="C867" s="5"/>
      <c r="D867" s="5"/>
      <c r="E867" s="5"/>
      <c r="F867" s="5"/>
      <c r="G867" s="5"/>
    </row>
    <row r="868" ht="15.75" customHeight="1">
      <c r="A868" s="5"/>
      <c r="B868" s="5"/>
      <c r="C868" s="5"/>
      <c r="D868" s="5"/>
      <c r="E868" s="5"/>
      <c r="F868" s="5"/>
      <c r="G868" s="5"/>
    </row>
    <row r="869" ht="15.75" customHeight="1">
      <c r="A869" s="5"/>
      <c r="B869" s="5"/>
      <c r="C869" s="5"/>
      <c r="D869" s="5"/>
      <c r="E869" s="5"/>
      <c r="F869" s="5"/>
      <c r="G869" s="5"/>
    </row>
    <row r="870" ht="15.75" customHeight="1">
      <c r="A870" s="5"/>
      <c r="B870" s="5"/>
      <c r="C870" s="5"/>
      <c r="D870" s="5"/>
      <c r="E870" s="5"/>
      <c r="F870" s="5"/>
      <c r="G870" s="5"/>
    </row>
    <row r="871" ht="15.75" customHeight="1">
      <c r="A871" s="5"/>
      <c r="B871" s="5"/>
      <c r="C871" s="5"/>
      <c r="D871" s="5"/>
      <c r="E871" s="5"/>
      <c r="F871" s="5"/>
      <c r="G871" s="5"/>
    </row>
    <row r="872" ht="15.75" customHeight="1">
      <c r="A872" s="5"/>
      <c r="B872" s="5"/>
      <c r="C872" s="5"/>
      <c r="D872" s="5"/>
      <c r="E872" s="5"/>
      <c r="F872" s="5"/>
      <c r="G872" s="5"/>
    </row>
    <row r="873" ht="15.75" customHeight="1">
      <c r="A873" s="5"/>
      <c r="B873" s="5"/>
      <c r="C873" s="5"/>
      <c r="D873" s="5"/>
      <c r="E873" s="5"/>
      <c r="F873" s="5"/>
      <c r="G873" s="5"/>
    </row>
    <row r="874" ht="15.75" customHeight="1">
      <c r="A874" s="5"/>
      <c r="B874" s="5"/>
      <c r="C874" s="5"/>
      <c r="D874" s="5"/>
      <c r="E874" s="5"/>
      <c r="F874" s="5"/>
      <c r="G874" s="5"/>
    </row>
    <row r="875" ht="15.75" customHeight="1">
      <c r="A875" s="5"/>
      <c r="B875" s="5"/>
      <c r="C875" s="5"/>
      <c r="D875" s="5"/>
      <c r="E875" s="5"/>
      <c r="F875" s="5"/>
      <c r="G875" s="5"/>
    </row>
    <row r="876" ht="15.75" customHeight="1">
      <c r="A876" s="5"/>
      <c r="B876" s="5"/>
      <c r="C876" s="5"/>
      <c r="D876" s="5"/>
      <c r="E876" s="5"/>
      <c r="F876" s="5"/>
      <c r="G876" s="5"/>
    </row>
    <row r="877" ht="15.75" customHeight="1">
      <c r="A877" s="5"/>
      <c r="B877" s="5"/>
      <c r="C877" s="5"/>
      <c r="D877" s="5"/>
      <c r="E877" s="5"/>
      <c r="F877" s="5"/>
      <c r="G877" s="5"/>
    </row>
    <row r="878" ht="15.75" customHeight="1">
      <c r="A878" s="5"/>
      <c r="B878" s="5"/>
      <c r="C878" s="5"/>
      <c r="D878" s="5"/>
      <c r="E878" s="5"/>
      <c r="F878" s="5"/>
      <c r="G878" s="5"/>
    </row>
    <row r="879" ht="15.75" customHeight="1">
      <c r="A879" s="5"/>
      <c r="B879" s="5"/>
      <c r="C879" s="5"/>
      <c r="D879" s="5"/>
      <c r="E879" s="5"/>
      <c r="F879" s="5"/>
      <c r="G879" s="5"/>
    </row>
    <row r="880" ht="15.75" customHeight="1">
      <c r="A880" s="5"/>
      <c r="B880" s="5"/>
      <c r="C880" s="5"/>
      <c r="D880" s="5"/>
      <c r="E880" s="5"/>
      <c r="F880" s="5"/>
      <c r="G880" s="5"/>
    </row>
    <row r="881" ht="15.75" customHeight="1">
      <c r="A881" s="5"/>
      <c r="B881" s="5"/>
      <c r="C881" s="5"/>
      <c r="D881" s="5"/>
      <c r="E881" s="5"/>
      <c r="F881" s="5"/>
      <c r="G881" s="5"/>
    </row>
    <row r="882" ht="15.75" customHeight="1">
      <c r="A882" s="5"/>
      <c r="B882" s="5"/>
      <c r="C882" s="5"/>
      <c r="D882" s="5"/>
      <c r="E882" s="5"/>
      <c r="F882" s="5"/>
      <c r="G882" s="5"/>
    </row>
    <row r="883" ht="15.75" customHeight="1">
      <c r="A883" s="5"/>
      <c r="B883" s="5"/>
      <c r="C883" s="5"/>
      <c r="D883" s="5"/>
      <c r="E883" s="5"/>
      <c r="F883" s="5"/>
      <c r="G883" s="5"/>
    </row>
    <row r="884" ht="15.75" customHeight="1">
      <c r="A884" s="5"/>
      <c r="B884" s="5"/>
      <c r="C884" s="5"/>
      <c r="D884" s="5"/>
      <c r="E884" s="5"/>
      <c r="F884" s="5"/>
      <c r="G884" s="5"/>
    </row>
    <row r="885" ht="15.75" customHeight="1">
      <c r="A885" s="5"/>
      <c r="B885" s="5"/>
      <c r="C885" s="5"/>
      <c r="D885" s="5"/>
      <c r="E885" s="5"/>
      <c r="F885" s="5"/>
      <c r="G885" s="5"/>
    </row>
    <row r="886" ht="15.75" customHeight="1">
      <c r="A886" s="5"/>
      <c r="B886" s="5"/>
      <c r="C886" s="5"/>
      <c r="D886" s="5"/>
      <c r="E886" s="5"/>
      <c r="F886" s="5"/>
      <c r="G886" s="5"/>
    </row>
    <row r="887" ht="15.75" customHeight="1">
      <c r="A887" s="5"/>
      <c r="B887" s="5"/>
      <c r="C887" s="5"/>
      <c r="D887" s="5"/>
      <c r="E887" s="5"/>
      <c r="F887" s="5"/>
      <c r="G887" s="5"/>
    </row>
    <row r="888" ht="15.75" customHeight="1">
      <c r="A888" s="5"/>
      <c r="B888" s="5"/>
      <c r="C888" s="5"/>
      <c r="D888" s="5"/>
      <c r="E888" s="5"/>
      <c r="F888" s="5"/>
      <c r="G888" s="5"/>
    </row>
    <row r="889" ht="15.75" customHeight="1">
      <c r="A889" s="5"/>
      <c r="B889" s="5"/>
      <c r="C889" s="5"/>
      <c r="D889" s="5"/>
      <c r="E889" s="5"/>
      <c r="F889" s="5"/>
      <c r="G889" s="5"/>
    </row>
    <row r="890" ht="15.75" customHeight="1">
      <c r="A890" s="5"/>
      <c r="B890" s="5"/>
      <c r="C890" s="5"/>
      <c r="D890" s="5"/>
      <c r="E890" s="5"/>
      <c r="F890" s="5"/>
      <c r="G890" s="5"/>
    </row>
    <row r="891" ht="15.75" customHeight="1">
      <c r="A891" s="5"/>
      <c r="B891" s="5"/>
      <c r="C891" s="5"/>
      <c r="D891" s="5"/>
      <c r="E891" s="5"/>
      <c r="F891" s="5"/>
      <c r="G891" s="5"/>
    </row>
    <row r="892" ht="15.75" customHeight="1">
      <c r="A892" s="5"/>
      <c r="B892" s="5"/>
      <c r="C892" s="5"/>
      <c r="D892" s="5"/>
      <c r="E892" s="5"/>
      <c r="F892" s="5"/>
      <c r="G892" s="5"/>
    </row>
    <row r="893" ht="15.75" customHeight="1">
      <c r="A893" s="5"/>
      <c r="B893" s="5"/>
      <c r="C893" s="5"/>
      <c r="D893" s="5"/>
      <c r="E893" s="5"/>
      <c r="F893" s="5"/>
      <c r="G893" s="5"/>
    </row>
    <row r="894" ht="15.75" customHeight="1">
      <c r="A894" s="5"/>
      <c r="B894" s="5"/>
      <c r="C894" s="5"/>
      <c r="D894" s="5"/>
      <c r="E894" s="5"/>
      <c r="F894" s="5"/>
      <c r="G894" s="5"/>
    </row>
    <row r="895" ht="15.75" customHeight="1">
      <c r="A895" s="5"/>
      <c r="B895" s="5"/>
      <c r="C895" s="5"/>
      <c r="D895" s="5"/>
      <c r="E895" s="5"/>
      <c r="F895" s="5"/>
      <c r="G895" s="5"/>
    </row>
    <row r="896" ht="15.75" customHeight="1">
      <c r="A896" s="5"/>
      <c r="B896" s="5"/>
      <c r="C896" s="5"/>
      <c r="D896" s="5"/>
      <c r="E896" s="5"/>
      <c r="F896" s="5"/>
      <c r="G896" s="5"/>
    </row>
    <row r="897" ht="15.75" customHeight="1">
      <c r="A897" s="5"/>
      <c r="B897" s="5"/>
      <c r="C897" s="5"/>
      <c r="D897" s="5"/>
      <c r="E897" s="5"/>
      <c r="F897" s="5"/>
      <c r="G897" s="5"/>
    </row>
    <row r="898" ht="15.75" customHeight="1">
      <c r="A898" s="5"/>
      <c r="B898" s="5"/>
      <c r="C898" s="5"/>
      <c r="D898" s="5"/>
      <c r="E898" s="5"/>
      <c r="F898" s="5"/>
      <c r="G898" s="5"/>
    </row>
    <row r="899" ht="15.75" customHeight="1">
      <c r="A899" s="5"/>
      <c r="B899" s="5"/>
      <c r="C899" s="5"/>
      <c r="D899" s="5"/>
      <c r="E899" s="5"/>
      <c r="F899" s="5"/>
      <c r="G899" s="5"/>
    </row>
    <row r="900" ht="15.75" customHeight="1">
      <c r="A900" s="5"/>
      <c r="B900" s="5"/>
      <c r="C900" s="5"/>
      <c r="D900" s="5"/>
      <c r="E900" s="5"/>
      <c r="F900" s="5"/>
      <c r="G900" s="5"/>
    </row>
    <row r="901" ht="15.75" customHeight="1">
      <c r="A901" s="5"/>
      <c r="B901" s="5"/>
      <c r="C901" s="5"/>
      <c r="D901" s="5"/>
      <c r="E901" s="5"/>
      <c r="F901" s="5"/>
      <c r="G901" s="5"/>
    </row>
    <row r="902" ht="15.75" customHeight="1">
      <c r="A902" s="5"/>
      <c r="B902" s="5"/>
      <c r="C902" s="5"/>
      <c r="D902" s="5"/>
      <c r="E902" s="5"/>
      <c r="F902" s="5"/>
      <c r="G902" s="5"/>
    </row>
    <row r="903" ht="15.75" customHeight="1">
      <c r="A903" s="5"/>
      <c r="B903" s="5"/>
      <c r="C903" s="5"/>
      <c r="D903" s="5"/>
      <c r="E903" s="5"/>
      <c r="F903" s="5"/>
      <c r="G903" s="5"/>
    </row>
    <row r="904" ht="15.75" customHeight="1">
      <c r="A904" s="5"/>
      <c r="B904" s="5"/>
      <c r="C904" s="5"/>
      <c r="D904" s="5"/>
      <c r="E904" s="5"/>
      <c r="F904" s="5"/>
      <c r="G904" s="5"/>
    </row>
    <row r="905" ht="15.75" customHeight="1">
      <c r="A905" s="5"/>
      <c r="B905" s="5"/>
      <c r="C905" s="5"/>
      <c r="D905" s="5"/>
      <c r="E905" s="5"/>
      <c r="F905" s="5"/>
      <c r="G905" s="5"/>
    </row>
    <row r="906" ht="15.75" customHeight="1">
      <c r="A906" s="5"/>
      <c r="B906" s="5"/>
      <c r="C906" s="5"/>
      <c r="D906" s="5"/>
      <c r="E906" s="5"/>
      <c r="F906" s="5"/>
      <c r="G906" s="5"/>
    </row>
    <row r="907" ht="15.75" customHeight="1">
      <c r="A907" s="5"/>
      <c r="B907" s="5"/>
      <c r="C907" s="5"/>
      <c r="D907" s="5"/>
      <c r="E907" s="5"/>
      <c r="F907" s="5"/>
      <c r="G907" s="5"/>
    </row>
    <row r="908" ht="15.75" customHeight="1">
      <c r="A908" s="5"/>
      <c r="B908" s="5"/>
      <c r="C908" s="5"/>
      <c r="D908" s="5"/>
      <c r="E908" s="5"/>
      <c r="F908" s="5"/>
      <c r="G908" s="5"/>
    </row>
    <row r="909" ht="15.75" customHeight="1">
      <c r="A909" s="5"/>
      <c r="B909" s="5"/>
      <c r="C909" s="5"/>
      <c r="D909" s="5"/>
      <c r="E909" s="5"/>
      <c r="F909" s="5"/>
      <c r="G909" s="5"/>
    </row>
    <row r="910" ht="15.75" customHeight="1">
      <c r="A910" s="5"/>
      <c r="B910" s="5"/>
      <c r="C910" s="5"/>
      <c r="D910" s="5"/>
      <c r="E910" s="5"/>
      <c r="F910" s="5"/>
      <c r="G910" s="5"/>
    </row>
    <row r="911" ht="15.75" customHeight="1">
      <c r="A911" s="5"/>
      <c r="B911" s="5"/>
      <c r="C911" s="5"/>
      <c r="D911" s="5"/>
      <c r="E911" s="5"/>
      <c r="F911" s="5"/>
      <c r="G911" s="5"/>
    </row>
    <row r="912" ht="15.75" customHeight="1">
      <c r="A912" s="5"/>
      <c r="B912" s="5"/>
      <c r="C912" s="5"/>
      <c r="D912" s="5"/>
      <c r="E912" s="5"/>
      <c r="F912" s="5"/>
      <c r="G912" s="5"/>
    </row>
    <row r="913" ht="15.75" customHeight="1">
      <c r="A913" s="5"/>
      <c r="B913" s="5"/>
      <c r="C913" s="5"/>
      <c r="D913" s="5"/>
      <c r="E913" s="5"/>
      <c r="F913" s="5"/>
      <c r="G913" s="5"/>
    </row>
    <row r="914" ht="15.75" customHeight="1">
      <c r="A914" s="5"/>
      <c r="B914" s="5"/>
      <c r="C914" s="5"/>
      <c r="D914" s="5"/>
      <c r="E914" s="5"/>
      <c r="F914" s="5"/>
      <c r="G914" s="5"/>
    </row>
    <row r="915" ht="15.75" customHeight="1">
      <c r="A915" s="5"/>
      <c r="B915" s="5"/>
      <c r="C915" s="5"/>
      <c r="D915" s="5"/>
      <c r="E915" s="5"/>
      <c r="F915" s="5"/>
      <c r="G915" s="5"/>
    </row>
    <row r="916" ht="15.75" customHeight="1">
      <c r="A916" s="5"/>
      <c r="B916" s="5"/>
      <c r="C916" s="5"/>
      <c r="D916" s="5"/>
      <c r="E916" s="5"/>
      <c r="F916" s="5"/>
      <c r="G916" s="5"/>
    </row>
    <row r="917" ht="15.75" customHeight="1">
      <c r="A917" s="5"/>
      <c r="B917" s="5"/>
      <c r="C917" s="5"/>
      <c r="D917" s="5"/>
      <c r="E917" s="5"/>
      <c r="F917" s="5"/>
      <c r="G917" s="5"/>
    </row>
    <row r="918" ht="15.75" customHeight="1">
      <c r="A918" s="5"/>
      <c r="B918" s="5"/>
      <c r="C918" s="5"/>
      <c r="D918" s="5"/>
      <c r="E918" s="5"/>
      <c r="F918" s="5"/>
      <c r="G918" s="5"/>
    </row>
    <row r="919" ht="15.75" customHeight="1">
      <c r="A919" s="5"/>
      <c r="B919" s="5"/>
      <c r="C919" s="5"/>
      <c r="D919" s="5"/>
      <c r="E919" s="5"/>
      <c r="F919" s="5"/>
      <c r="G919" s="5"/>
    </row>
    <row r="920" ht="15.75" customHeight="1">
      <c r="A920" s="5"/>
      <c r="B920" s="5"/>
      <c r="C920" s="5"/>
      <c r="D920" s="5"/>
      <c r="E920" s="5"/>
      <c r="F920" s="5"/>
      <c r="G920" s="5"/>
    </row>
    <row r="921" ht="15.75" customHeight="1">
      <c r="A921" s="5"/>
      <c r="B921" s="5"/>
      <c r="C921" s="5"/>
      <c r="D921" s="5"/>
      <c r="E921" s="5"/>
      <c r="F921" s="5"/>
      <c r="G921" s="5"/>
    </row>
    <row r="922" ht="15.75" customHeight="1">
      <c r="A922" s="5"/>
      <c r="B922" s="5"/>
      <c r="C922" s="5"/>
      <c r="D922" s="5"/>
      <c r="E922" s="5"/>
      <c r="F922" s="5"/>
      <c r="G922" s="5"/>
    </row>
    <row r="923" ht="15.75" customHeight="1">
      <c r="A923" s="5"/>
      <c r="B923" s="5"/>
      <c r="C923" s="5"/>
      <c r="D923" s="5"/>
      <c r="E923" s="5"/>
      <c r="F923" s="5"/>
      <c r="G923" s="5"/>
    </row>
    <row r="924" ht="15.75" customHeight="1">
      <c r="A924" s="5"/>
      <c r="B924" s="5"/>
      <c r="C924" s="5"/>
      <c r="D924" s="5"/>
      <c r="E924" s="5"/>
      <c r="F924" s="5"/>
      <c r="G924" s="5"/>
    </row>
    <row r="925" ht="15.75" customHeight="1">
      <c r="A925" s="5"/>
      <c r="B925" s="5"/>
      <c r="C925" s="5"/>
      <c r="D925" s="5"/>
      <c r="E925" s="5"/>
      <c r="F925" s="5"/>
      <c r="G925" s="5"/>
    </row>
    <row r="926" ht="15.75" customHeight="1">
      <c r="A926" s="5"/>
      <c r="B926" s="5"/>
      <c r="C926" s="5"/>
      <c r="D926" s="5"/>
      <c r="E926" s="5"/>
      <c r="F926" s="5"/>
      <c r="G926" s="5"/>
    </row>
    <row r="927" ht="15.75" customHeight="1">
      <c r="A927" s="5"/>
      <c r="B927" s="5"/>
      <c r="C927" s="5"/>
      <c r="D927" s="5"/>
      <c r="E927" s="5"/>
      <c r="F927" s="5"/>
      <c r="G927" s="5"/>
    </row>
    <row r="928" ht="15.75" customHeight="1">
      <c r="A928" s="5"/>
      <c r="B928" s="5"/>
      <c r="C928" s="5"/>
      <c r="D928" s="5"/>
      <c r="E928" s="5"/>
      <c r="F928" s="5"/>
      <c r="G928" s="5"/>
    </row>
    <row r="929" ht="15.75" customHeight="1">
      <c r="A929" s="5"/>
      <c r="B929" s="5"/>
      <c r="C929" s="5"/>
      <c r="D929" s="5"/>
      <c r="E929" s="5"/>
      <c r="F929" s="5"/>
      <c r="G929" s="5"/>
    </row>
    <row r="930" ht="15.75" customHeight="1">
      <c r="A930" s="5"/>
      <c r="B930" s="5"/>
      <c r="C930" s="5"/>
      <c r="D930" s="5"/>
      <c r="E930" s="5"/>
      <c r="F930" s="5"/>
      <c r="G930" s="5"/>
    </row>
    <row r="931" ht="15.75" customHeight="1">
      <c r="A931" s="5"/>
      <c r="B931" s="5"/>
      <c r="C931" s="5"/>
      <c r="D931" s="5"/>
      <c r="E931" s="5"/>
      <c r="F931" s="5"/>
      <c r="G931" s="5"/>
    </row>
    <row r="932" ht="15.75" customHeight="1">
      <c r="A932" s="5"/>
      <c r="B932" s="5"/>
      <c r="C932" s="5"/>
      <c r="D932" s="5"/>
      <c r="E932" s="5"/>
      <c r="F932" s="5"/>
      <c r="G932" s="5"/>
    </row>
    <row r="933" ht="15.75" customHeight="1">
      <c r="A933" s="5"/>
      <c r="B933" s="5"/>
      <c r="C933" s="5"/>
      <c r="D933" s="5"/>
      <c r="E933" s="5"/>
      <c r="F933" s="5"/>
      <c r="G933" s="5"/>
    </row>
    <row r="934" ht="15.75" customHeight="1">
      <c r="A934" s="5"/>
      <c r="B934" s="5"/>
      <c r="C934" s="5"/>
      <c r="D934" s="5"/>
      <c r="E934" s="5"/>
      <c r="F934" s="5"/>
      <c r="G934" s="5"/>
    </row>
    <row r="935" ht="15.75" customHeight="1">
      <c r="A935" s="5"/>
      <c r="B935" s="5"/>
      <c r="C935" s="5"/>
      <c r="D935" s="5"/>
      <c r="E935" s="5"/>
      <c r="F935" s="5"/>
      <c r="G935" s="5"/>
    </row>
    <row r="936" ht="15.75" customHeight="1">
      <c r="A936" s="5"/>
      <c r="B936" s="5"/>
      <c r="C936" s="5"/>
      <c r="D936" s="5"/>
      <c r="E936" s="5"/>
      <c r="F936" s="5"/>
      <c r="G936" s="5"/>
    </row>
    <row r="937" ht="15.75" customHeight="1">
      <c r="A937" s="5"/>
      <c r="B937" s="5"/>
      <c r="C937" s="5"/>
      <c r="D937" s="5"/>
      <c r="E937" s="5"/>
      <c r="F937" s="5"/>
      <c r="G937" s="5"/>
    </row>
    <row r="938" ht="15.75" customHeight="1">
      <c r="A938" s="5"/>
      <c r="B938" s="5"/>
      <c r="C938" s="5"/>
      <c r="D938" s="5"/>
      <c r="E938" s="5"/>
      <c r="F938" s="5"/>
      <c r="G938" s="5"/>
    </row>
    <row r="939" ht="15.75" customHeight="1">
      <c r="A939" s="5"/>
      <c r="B939" s="5"/>
      <c r="C939" s="5"/>
      <c r="D939" s="5"/>
      <c r="E939" s="5"/>
      <c r="F939" s="5"/>
      <c r="G939" s="5"/>
    </row>
    <row r="940" ht="15.75" customHeight="1">
      <c r="A940" s="5"/>
      <c r="B940" s="5"/>
      <c r="C940" s="5"/>
      <c r="D940" s="5"/>
      <c r="E940" s="5"/>
      <c r="F940" s="5"/>
      <c r="G940" s="5"/>
    </row>
    <row r="941" ht="15.75" customHeight="1">
      <c r="A941" s="5"/>
      <c r="B941" s="5"/>
      <c r="C941" s="5"/>
      <c r="D941" s="5"/>
      <c r="E941" s="5"/>
      <c r="F941" s="5"/>
      <c r="G941" s="5"/>
    </row>
    <row r="942" ht="15.75" customHeight="1">
      <c r="A942" s="5"/>
      <c r="B942" s="5"/>
      <c r="C942" s="5"/>
      <c r="D942" s="5"/>
      <c r="E942" s="5"/>
      <c r="F942" s="5"/>
      <c r="G942" s="5"/>
    </row>
    <row r="943" ht="15.75" customHeight="1">
      <c r="A943" s="5"/>
      <c r="B943" s="5"/>
      <c r="C943" s="5"/>
      <c r="D943" s="5"/>
      <c r="E943" s="5"/>
      <c r="F943" s="5"/>
      <c r="G943" s="5"/>
    </row>
    <row r="944" ht="15.75" customHeight="1">
      <c r="A944" s="5"/>
      <c r="B944" s="5"/>
      <c r="C944" s="5"/>
      <c r="D944" s="5"/>
      <c r="E944" s="5"/>
      <c r="F944" s="5"/>
      <c r="G944" s="5"/>
    </row>
    <row r="945" ht="15.75" customHeight="1">
      <c r="A945" s="5"/>
      <c r="B945" s="5"/>
      <c r="C945" s="5"/>
      <c r="D945" s="5"/>
      <c r="E945" s="5"/>
      <c r="F945" s="5"/>
      <c r="G945" s="5"/>
    </row>
    <row r="946" ht="15.75" customHeight="1">
      <c r="A946" s="5"/>
      <c r="B946" s="5"/>
      <c r="C946" s="5"/>
      <c r="D946" s="5"/>
      <c r="E946" s="5"/>
      <c r="F946" s="5"/>
      <c r="G946" s="5"/>
    </row>
    <row r="947" ht="15.75" customHeight="1">
      <c r="A947" s="5"/>
      <c r="B947" s="5"/>
      <c r="C947" s="5"/>
      <c r="D947" s="5"/>
      <c r="E947" s="5"/>
      <c r="F947" s="5"/>
      <c r="G947" s="5"/>
    </row>
    <row r="948" ht="15.75" customHeight="1">
      <c r="A948" s="5"/>
      <c r="B948" s="5"/>
      <c r="C948" s="5"/>
      <c r="D948" s="5"/>
      <c r="E948" s="5"/>
      <c r="F948" s="5"/>
      <c r="G948" s="5"/>
    </row>
    <row r="949" ht="15.75" customHeight="1">
      <c r="A949" s="5"/>
      <c r="B949" s="5"/>
      <c r="C949" s="5"/>
      <c r="D949" s="5"/>
      <c r="E949" s="5"/>
      <c r="F949" s="5"/>
      <c r="G949" s="5"/>
    </row>
    <row r="950" ht="15.75" customHeight="1">
      <c r="A950" s="5"/>
      <c r="B950" s="5"/>
      <c r="C950" s="5"/>
      <c r="D950" s="5"/>
      <c r="E950" s="5"/>
      <c r="F950" s="5"/>
      <c r="G950" s="5"/>
    </row>
    <row r="951" ht="15.75" customHeight="1">
      <c r="A951" s="5"/>
      <c r="B951" s="5"/>
      <c r="C951" s="5"/>
      <c r="D951" s="5"/>
      <c r="E951" s="5"/>
      <c r="F951" s="5"/>
      <c r="G951" s="5"/>
    </row>
    <row r="952" ht="15.75" customHeight="1">
      <c r="A952" s="5"/>
      <c r="B952" s="5"/>
      <c r="C952" s="5"/>
      <c r="D952" s="5"/>
      <c r="E952" s="5"/>
      <c r="F952" s="5"/>
      <c r="G952" s="5"/>
    </row>
    <row r="953" ht="15.75" customHeight="1">
      <c r="A953" s="5"/>
      <c r="B953" s="5"/>
      <c r="C953" s="5"/>
      <c r="D953" s="5"/>
      <c r="E953" s="5"/>
      <c r="F953" s="5"/>
      <c r="G953" s="5"/>
    </row>
    <row r="954" ht="15.75" customHeight="1">
      <c r="A954" s="5"/>
      <c r="B954" s="5"/>
      <c r="C954" s="5"/>
      <c r="D954" s="5"/>
      <c r="E954" s="5"/>
      <c r="F954" s="5"/>
      <c r="G954" s="5"/>
    </row>
    <row r="955" ht="15.75" customHeight="1">
      <c r="A955" s="5"/>
      <c r="B955" s="5"/>
      <c r="C955" s="5"/>
      <c r="D955" s="5"/>
      <c r="E955" s="5"/>
      <c r="F955" s="5"/>
      <c r="G955" s="5"/>
    </row>
    <row r="956" ht="15.75" customHeight="1">
      <c r="A956" s="5"/>
      <c r="B956" s="5"/>
      <c r="C956" s="5"/>
      <c r="D956" s="5"/>
      <c r="E956" s="5"/>
      <c r="F956" s="5"/>
      <c r="G956" s="5"/>
    </row>
    <row r="957" ht="15.75" customHeight="1">
      <c r="A957" s="5"/>
      <c r="B957" s="5"/>
      <c r="C957" s="5"/>
      <c r="D957" s="5"/>
      <c r="E957" s="5"/>
      <c r="F957" s="5"/>
      <c r="G957" s="5"/>
    </row>
    <row r="958" ht="15.75" customHeight="1">
      <c r="A958" s="5"/>
      <c r="B958" s="5"/>
      <c r="C958" s="5"/>
      <c r="D958" s="5"/>
      <c r="E958" s="5"/>
      <c r="F958" s="5"/>
      <c r="G958" s="5"/>
    </row>
    <row r="959" ht="15.75" customHeight="1">
      <c r="A959" s="5"/>
      <c r="B959" s="5"/>
      <c r="C959" s="5"/>
      <c r="D959" s="5"/>
      <c r="E959" s="5"/>
      <c r="F959" s="5"/>
      <c r="G959" s="5"/>
    </row>
    <row r="960" ht="15.75" customHeight="1">
      <c r="A960" s="5"/>
      <c r="B960" s="5"/>
      <c r="C960" s="5"/>
      <c r="D960" s="5"/>
      <c r="E960" s="5"/>
      <c r="F960" s="5"/>
      <c r="G960" s="5"/>
    </row>
    <row r="961" ht="15.75" customHeight="1">
      <c r="A961" s="5"/>
      <c r="B961" s="5"/>
      <c r="C961" s="5"/>
      <c r="D961" s="5"/>
      <c r="E961" s="5"/>
      <c r="F961" s="5"/>
      <c r="G961" s="5"/>
    </row>
    <row r="962" ht="15.75" customHeight="1">
      <c r="A962" s="5"/>
      <c r="B962" s="5"/>
      <c r="C962" s="5"/>
      <c r="D962" s="5"/>
      <c r="E962" s="5"/>
      <c r="F962" s="5"/>
      <c r="G962" s="5"/>
    </row>
    <row r="963" ht="15.75" customHeight="1">
      <c r="A963" s="5"/>
      <c r="B963" s="5"/>
      <c r="C963" s="5"/>
      <c r="D963" s="5"/>
      <c r="E963" s="5"/>
      <c r="F963" s="5"/>
      <c r="G963" s="5"/>
    </row>
    <row r="964" ht="15.75" customHeight="1">
      <c r="A964" s="5"/>
      <c r="B964" s="5"/>
      <c r="C964" s="5"/>
      <c r="D964" s="5"/>
      <c r="E964" s="5"/>
      <c r="F964" s="5"/>
      <c r="G964" s="5"/>
    </row>
    <row r="965" ht="15.75" customHeight="1">
      <c r="A965" s="5"/>
      <c r="B965" s="5"/>
      <c r="C965" s="5"/>
      <c r="D965" s="5"/>
      <c r="E965" s="5"/>
      <c r="F965" s="5"/>
      <c r="G965" s="5"/>
    </row>
    <row r="966" ht="15.75" customHeight="1">
      <c r="A966" s="5"/>
      <c r="B966" s="5"/>
      <c r="C966" s="5"/>
      <c r="D966" s="5"/>
      <c r="E966" s="5"/>
      <c r="F966" s="5"/>
      <c r="G966" s="5"/>
    </row>
    <row r="967" ht="15.75" customHeight="1">
      <c r="A967" s="5"/>
      <c r="B967" s="5"/>
      <c r="C967" s="5"/>
      <c r="D967" s="5"/>
      <c r="E967" s="5"/>
      <c r="F967" s="5"/>
      <c r="G967" s="5"/>
    </row>
    <row r="968" ht="15.75" customHeight="1">
      <c r="A968" s="5"/>
      <c r="B968" s="5"/>
      <c r="C968" s="5"/>
      <c r="D968" s="5"/>
      <c r="E968" s="5"/>
      <c r="F968" s="5"/>
      <c r="G968" s="5"/>
    </row>
    <row r="969" ht="15.75" customHeight="1">
      <c r="A969" s="5"/>
      <c r="B969" s="5"/>
      <c r="C969" s="5"/>
      <c r="D969" s="5"/>
      <c r="E969" s="5"/>
      <c r="F969" s="5"/>
      <c r="G969" s="5"/>
    </row>
    <row r="970" ht="15.75" customHeight="1">
      <c r="A970" s="5"/>
      <c r="B970" s="5"/>
      <c r="C970" s="5"/>
      <c r="D970" s="5"/>
      <c r="E970" s="5"/>
      <c r="F970" s="5"/>
      <c r="G970" s="5"/>
    </row>
    <row r="971" ht="15.75" customHeight="1">
      <c r="A971" s="5"/>
      <c r="B971" s="5"/>
      <c r="C971" s="5"/>
      <c r="D971" s="5"/>
      <c r="E971" s="5"/>
      <c r="F971" s="5"/>
      <c r="G971" s="5"/>
    </row>
    <row r="972" ht="15.75" customHeight="1">
      <c r="A972" s="5"/>
      <c r="B972" s="5"/>
      <c r="C972" s="5"/>
      <c r="D972" s="5"/>
      <c r="E972" s="5"/>
      <c r="F972" s="5"/>
      <c r="G972" s="5"/>
    </row>
    <row r="973" ht="15.75" customHeight="1">
      <c r="A973" s="5"/>
      <c r="B973" s="5"/>
      <c r="C973" s="5"/>
      <c r="D973" s="5"/>
      <c r="E973" s="5"/>
      <c r="F973" s="5"/>
      <c r="G973" s="5"/>
    </row>
    <row r="974" ht="15.75" customHeight="1">
      <c r="A974" s="5"/>
      <c r="B974" s="5"/>
      <c r="C974" s="5"/>
      <c r="D974" s="5"/>
      <c r="E974" s="5"/>
      <c r="F974" s="5"/>
      <c r="G974" s="5"/>
    </row>
    <row r="975" ht="15.75" customHeight="1">
      <c r="A975" s="5"/>
      <c r="B975" s="5"/>
      <c r="C975" s="5"/>
      <c r="D975" s="5"/>
      <c r="E975" s="5"/>
      <c r="F975" s="5"/>
      <c r="G975" s="5"/>
    </row>
    <row r="976" ht="15.75" customHeight="1">
      <c r="A976" s="5"/>
      <c r="B976" s="5"/>
      <c r="C976" s="5"/>
      <c r="D976" s="5"/>
      <c r="E976" s="5"/>
      <c r="F976" s="5"/>
      <c r="G976" s="5"/>
    </row>
    <row r="977" ht="15.75" customHeight="1">
      <c r="A977" s="5"/>
      <c r="B977" s="5"/>
      <c r="C977" s="5"/>
      <c r="D977" s="5"/>
      <c r="E977" s="5"/>
      <c r="F977" s="5"/>
      <c r="G977" s="5"/>
    </row>
    <row r="978" ht="15.75" customHeight="1">
      <c r="A978" s="5"/>
      <c r="B978" s="5"/>
      <c r="C978" s="5"/>
      <c r="D978" s="5"/>
      <c r="E978" s="5"/>
      <c r="F978" s="5"/>
      <c r="G978" s="5"/>
    </row>
    <row r="979" ht="15.75" customHeight="1">
      <c r="A979" s="5"/>
      <c r="B979" s="5"/>
      <c r="C979" s="5"/>
      <c r="D979" s="5"/>
      <c r="E979" s="5"/>
      <c r="F979" s="5"/>
      <c r="G979" s="5"/>
    </row>
    <row r="980" ht="15.75" customHeight="1">
      <c r="A980" s="5"/>
      <c r="B980" s="5"/>
      <c r="C980" s="5"/>
      <c r="D980" s="5"/>
      <c r="E980" s="5"/>
      <c r="F980" s="5"/>
      <c r="G980" s="5"/>
    </row>
    <row r="981" ht="15.75" customHeight="1">
      <c r="A981" s="5"/>
      <c r="B981" s="5"/>
      <c r="C981" s="5"/>
      <c r="D981" s="5"/>
      <c r="E981" s="5"/>
      <c r="F981" s="5"/>
      <c r="G981" s="5"/>
    </row>
    <row r="982" ht="15.75" customHeight="1">
      <c r="A982" s="5"/>
      <c r="B982" s="5"/>
      <c r="C982" s="5"/>
      <c r="D982" s="5"/>
      <c r="E982" s="5"/>
      <c r="F982" s="5"/>
      <c r="G982" s="5"/>
    </row>
    <row r="983" ht="15.75" customHeight="1">
      <c r="A983" s="5"/>
      <c r="B983" s="5"/>
      <c r="C983" s="5"/>
      <c r="D983" s="5"/>
      <c r="E983" s="5"/>
      <c r="F983" s="5"/>
      <c r="G983" s="5"/>
    </row>
    <row r="984" ht="15.75" customHeight="1">
      <c r="A984" s="5"/>
      <c r="B984" s="5"/>
      <c r="C984" s="5"/>
      <c r="D984" s="5"/>
      <c r="E984" s="5"/>
      <c r="F984" s="5"/>
      <c r="G984" s="5"/>
    </row>
    <row r="985" ht="15.75" customHeight="1">
      <c r="A985" s="5"/>
      <c r="B985" s="5"/>
      <c r="C985" s="5"/>
      <c r="D985" s="5"/>
      <c r="E985" s="5"/>
      <c r="F985" s="5"/>
      <c r="G985" s="5"/>
    </row>
    <row r="986" ht="15.75" customHeight="1">
      <c r="A986" s="5"/>
      <c r="B986" s="5"/>
      <c r="C986" s="5"/>
      <c r="D986" s="5"/>
      <c r="E986" s="5"/>
      <c r="F986" s="5"/>
      <c r="G986" s="5"/>
    </row>
    <row r="987" ht="15.75" customHeight="1">
      <c r="A987" s="5"/>
      <c r="B987" s="5"/>
      <c r="C987" s="5"/>
      <c r="D987" s="5"/>
      <c r="E987" s="5"/>
      <c r="F987" s="5"/>
      <c r="G987" s="5"/>
    </row>
    <row r="988" ht="15.75" customHeight="1">
      <c r="A988" s="5"/>
      <c r="B988" s="5"/>
      <c r="C988" s="5"/>
      <c r="D988" s="5"/>
      <c r="E988" s="5"/>
      <c r="F988" s="5"/>
      <c r="G988" s="5"/>
    </row>
    <row r="989" ht="15.75" customHeight="1">
      <c r="A989" s="5"/>
      <c r="B989" s="5"/>
      <c r="C989" s="5"/>
      <c r="D989" s="5"/>
      <c r="E989" s="5"/>
      <c r="F989" s="5"/>
      <c r="G989" s="5"/>
    </row>
    <row r="990" ht="15.75" customHeight="1">
      <c r="A990" s="5"/>
      <c r="B990" s="5"/>
      <c r="C990" s="5"/>
      <c r="D990" s="5"/>
      <c r="E990" s="5"/>
      <c r="F990" s="5"/>
      <c r="G990" s="5"/>
    </row>
    <row r="991" ht="15.75" customHeight="1">
      <c r="A991" s="5"/>
      <c r="B991" s="5"/>
      <c r="C991" s="5"/>
      <c r="D991" s="5"/>
      <c r="E991" s="5"/>
      <c r="F991" s="5"/>
      <c r="G991" s="5"/>
    </row>
    <row r="992" ht="15.75" customHeight="1">
      <c r="A992" s="5"/>
      <c r="B992" s="5"/>
      <c r="C992" s="5"/>
      <c r="D992" s="5"/>
      <c r="E992" s="5"/>
      <c r="F992" s="5"/>
      <c r="G992" s="5"/>
    </row>
    <row r="993" ht="15.75" customHeight="1">
      <c r="A993" s="5"/>
      <c r="B993" s="5"/>
      <c r="C993" s="5"/>
      <c r="D993" s="5"/>
      <c r="E993" s="5"/>
      <c r="F993" s="5"/>
      <c r="G993" s="5"/>
    </row>
    <row r="994" ht="15.75" customHeight="1">
      <c r="A994" s="5"/>
      <c r="B994" s="5"/>
      <c r="C994" s="5"/>
      <c r="D994" s="5"/>
      <c r="E994" s="5"/>
      <c r="F994" s="5"/>
      <c r="G994" s="5"/>
    </row>
    <row r="995" ht="15.75" customHeight="1">
      <c r="A995" s="5"/>
      <c r="B995" s="5"/>
      <c r="C995" s="5"/>
      <c r="D995" s="5"/>
      <c r="E995" s="5"/>
      <c r="F995" s="5"/>
      <c r="G995" s="5"/>
    </row>
    <row r="996" ht="15.75" customHeight="1">
      <c r="A996" s="5"/>
      <c r="B996" s="5"/>
      <c r="C996" s="5"/>
      <c r="D996" s="5"/>
      <c r="E996" s="5"/>
      <c r="F996" s="5"/>
      <c r="G996" s="5"/>
    </row>
    <row r="997" ht="15.75" customHeight="1">
      <c r="A997" s="5"/>
      <c r="B997" s="5"/>
      <c r="C997" s="5"/>
      <c r="D997" s="5"/>
      <c r="E997" s="5"/>
      <c r="F997" s="5"/>
      <c r="G997" s="5"/>
    </row>
    <row r="998" ht="15.75" customHeight="1">
      <c r="A998" s="5"/>
      <c r="B998" s="5"/>
      <c r="C998" s="5"/>
      <c r="D998" s="5"/>
      <c r="E998" s="5"/>
      <c r="F998" s="5"/>
      <c r="G998" s="5"/>
    </row>
    <row r="999" ht="15.75" customHeight="1">
      <c r="A999" s="5"/>
      <c r="B999" s="5"/>
      <c r="C999" s="5"/>
      <c r="D999" s="5"/>
      <c r="E999" s="5"/>
      <c r="F999" s="5"/>
      <c r="G999" s="5"/>
    </row>
    <row r="1000" ht="15.75" customHeight="1">
      <c r="A1000" s="5"/>
      <c r="B1000" s="5"/>
      <c r="C1000" s="5"/>
      <c r="D1000" s="5"/>
      <c r="E1000" s="5"/>
      <c r="F1000" s="5"/>
      <c r="G1000" s="5"/>
    </row>
  </sheetData>
  <mergeCells count="11">
    <mergeCell ref="A20:B20"/>
    <mergeCell ref="A21:B21"/>
    <mergeCell ref="A22:B22"/>
    <mergeCell ref="A23:B23"/>
    <mergeCell ref="A1:G1"/>
    <mergeCell ref="A2:G2"/>
    <mergeCell ref="A15:G15"/>
    <mergeCell ref="A16:B16"/>
    <mergeCell ref="A17:B17"/>
    <mergeCell ref="A18:B18"/>
    <mergeCell ref="A19:B19"/>
  </mergeCells>
  <dataValidations>
    <dataValidation type="list" allowBlank="1" sqref="F5:F13">
      <formula1>"Not started,In progress,Done,Blocked,At risk"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472C4"/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30.0"/>
    <col customWidth="1" min="2" max="2" width="44.0"/>
    <col customWidth="1" min="3" max="3" width="18.0"/>
    <col customWidth="1" min="4" max="5" width="14.0"/>
    <col customWidth="1" min="6" max="6" width="22.0"/>
    <col customWidth="1" min="7" max="7" width="18.0"/>
    <col customWidth="1" min="8" max="8" width="14.0"/>
    <col customWidth="1" min="9" max="26" width="8.71"/>
  </cols>
  <sheetData>
    <row r="1" ht="25.5" customHeight="1">
      <c r="A1" s="1" t="s">
        <v>2788</v>
      </c>
      <c r="B1" s="3"/>
      <c r="C1" s="3"/>
      <c r="D1" s="3"/>
      <c r="E1" s="3"/>
      <c r="F1" s="3"/>
      <c r="G1" s="3"/>
      <c r="H1" s="2"/>
    </row>
    <row r="2" ht="16.5" customHeight="1">
      <c r="A2" s="4" t="s">
        <v>2789</v>
      </c>
      <c r="B2" s="3"/>
      <c r="C2" s="3"/>
      <c r="D2" s="3"/>
      <c r="E2" s="3"/>
      <c r="F2" s="3"/>
      <c r="G2" s="3"/>
      <c r="H2" s="2"/>
    </row>
    <row r="3">
      <c r="A3" s="5"/>
      <c r="B3" s="5"/>
      <c r="C3" s="5"/>
      <c r="D3" s="5"/>
      <c r="E3" s="5"/>
      <c r="F3" s="5"/>
      <c r="G3" s="5"/>
      <c r="H3" s="5"/>
    </row>
    <row r="4" ht="25.5" customHeight="1">
      <c r="A4" s="10" t="s">
        <v>1659</v>
      </c>
      <c r="B4" s="10" t="s">
        <v>2790</v>
      </c>
      <c r="C4" s="10" t="s">
        <v>2791</v>
      </c>
      <c r="D4" s="10" t="s">
        <v>2792</v>
      </c>
      <c r="E4" s="10" t="s">
        <v>2793</v>
      </c>
      <c r="F4" s="10" t="s">
        <v>2794</v>
      </c>
      <c r="G4" s="10" t="s">
        <v>7</v>
      </c>
      <c r="H4" s="10" t="s">
        <v>2795</v>
      </c>
    </row>
    <row r="5" ht="21.75" customHeight="1">
      <c r="A5" s="7" t="s">
        <v>2796</v>
      </c>
      <c r="B5" s="8" t="s">
        <v>2797</v>
      </c>
      <c r="C5" s="8" t="s">
        <v>2798</v>
      </c>
      <c r="D5" s="8" t="s">
        <v>186</v>
      </c>
      <c r="E5" s="14">
        <f>COUNTIF('Participating Companies'!H:H,"Confirmed")</f>
        <v>0</v>
      </c>
      <c r="F5" s="8" t="s">
        <v>127</v>
      </c>
      <c r="G5" s="8" t="s">
        <v>281</v>
      </c>
      <c r="H5" s="8" t="s">
        <v>2799</v>
      </c>
    </row>
    <row r="6" ht="15.0" customHeight="1">
      <c r="A6" s="7" t="s">
        <v>2800</v>
      </c>
      <c r="B6" s="8" t="s">
        <v>2801</v>
      </c>
      <c r="C6" s="8" t="s">
        <v>2802</v>
      </c>
      <c r="D6" s="8" t="s">
        <v>2803</v>
      </c>
      <c r="E6" s="8"/>
      <c r="F6" s="8" t="s">
        <v>2804</v>
      </c>
      <c r="G6" s="8" t="s">
        <v>449</v>
      </c>
      <c r="H6" s="8" t="s">
        <v>2805</v>
      </c>
    </row>
    <row r="7" ht="15.0" customHeight="1">
      <c r="A7" s="7" t="s">
        <v>2806</v>
      </c>
      <c r="B7" s="8" t="s">
        <v>2807</v>
      </c>
      <c r="C7" s="8" t="s">
        <v>2802</v>
      </c>
      <c r="D7" s="8" t="s">
        <v>266</v>
      </c>
      <c r="E7" s="50">
        <f>'Budget Tracker'!C9</f>
        <v>0</v>
      </c>
      <c r="F7" s="8" t="s">
        <v>199</v>
      </c>
      <c r="G7" s="8" t="s">
        <v>365</v>
      </c>
      <c r="H7" s="8" t="s">
        <v>2799</v>
      </c>
    </row>
    <row r="8" ht="15.0" customHeight="1">
      <c r="A8" s="7" t="s">
        <v>2808</v>
      </c>
      <c r="B8" s="8" t="s">
        <v>2809</v>
      </c>
      <c r="C8" s="8" t="s">
        <v>2802</v>
      </c>
      <c r="D8" s="8" t="s">
        <v>349</v>
      </c>
      <c r="E8" s="14">
        <f>COUNTIF('Sponsor Pipeline'!M:M,"Confirmed")+COUNTIF('Sponsor Pipeline'!M:M,"Fulfilled")</f>
        <v>0</v>
      </c>
      <c r="F8" s="8" t="s">
        <v>138</v>
      </c>
      <c r="G8" s="8" t="s">
        <v>365</v>
      </c>
      <c r="H8" s="8" t="s">
        <v>2799</v>
      </c>
    </row>
    <row r="9" ht="15.0" customHeight="1">
      <c r="A9" s="7" t="s">
        <v>293</v>
      </c>
      <c r="B9" s="8" t="s">
        <v>2810</v>
      </c>
      <c r="C9" s="8" t="s">
        <v>2802</v>
      </c>
      <c r="D9" s="8" t="s">
        <v>294</v>
      </c>
      <c r="E9" s="14">
        <f>COUNTIF('Lead Tracker'!A:A,"L-*")</f>
        <v>0</v>
      </c>
      <c r="F9" s="8" t="s">
        <v>205</v>
      </c>
      <c r="G9" s="8" t="s">
        <v>449</v>
      </c>
      <c r="H9" s="8" t="s">
        <v>2811</v>
      </c>
    </row>
    <row r="10" ht="15.0" customHeight="1">
      <c r="A10" s="7" t="s">
        <v>2812</v>
      </c>
      <c r="B10" s="8" t="s">
        <v>2813</v>
      </c>
      <c r="C10" s="8" t="s">
        <v>2802</v>
      </c>
      <c r="D10" s="8" t="s">
        <v>309</v>
      </c>
      <c r="E10" s="14">
        <f>COUNTIF('Lead Tracker'!L:L,"Hot")+COUNTIF('Lead Tracker'!L:L,"Warm")</f>
        <v>0</v>
      </c>
      <c r="F10" s="8" t="s">
        <v>205</v>
      </c>
      <c r="G10" s="8" t="s">
        <v>449</v>
      </c>
      <c r="H10" s="8" t="s">
        <v>2811</v>
      </c>
    </row>
    <row r="11" ht="15.0" customHeight="1">
      <c r="A11" s="7" t="s">
        <v>276</v>
      </c>
      <c r="B11" s="8" t="s">
        <v>2814</v>
      </c>
      <c r="C11" s="8" t="s">
        <v>2802</v>
      </c>
      <c r="D11" s="8" t="s">
        <v>278</v>
      </c>
      <c r="E11" s="14">
        <f>COUNTIF('B2B Meetings'!H:H,"Held")</f>
        <v>0</v>
      </c>
      <c r="F11" s="8" t="s">
        <v>179</v>
      </c>
      <c r="G11" s="8" t="s">
        <v>449</v>
      </c>
      <c r="H11" s="8" t="s">
        <v>2811</v>
      </c>
    </row>
    <row r="12" ht="15.0" customHeight="1">
      <c r="A12" s="7" t="s">
        <v>2815</v>
      </c>
      <c r="B12" s="8" t="s">
        <v>2816</v>
      </c>
      <c r="C12" s="8" t="s">
        <v>2802</v>
      </c>
      <c r="D12" s="8" t="s">
        <v>2817</v>
      </c>
      <c r="E12" s="14">
        <f>COUNTIFS('B2B Meetings'!F:F,"Investor",'B2B Meetings'!H:H,"Held")</f>
        <v>0</v>
      </c>
      <c r="F12" s="8" t="s">
        <v>179</v>
      </c>
      <c r="G12" s="8" t="s">
        <v>449</v>
      </c>
      <c r="H12" s="8" t="s">
        <v>2811</v>
      </c>
    </row>
    <row r="13" ht="15.0" customHeight="1">
      <c r="A13" s="7" t="s">
        <v>2818</v>
      </c>
      <c r="B13" s="8" t="s">
        <v>2819</v>
      </c>
      <c r="C13" s="8" t="s">
        <v>2802</v>
      </c>
      <c r="D13" s="8" t="s">
        <v>2820</v>
      </c>
      <c r="E13" s="14">
        <f>COUNTIF('Lead Tracker'!K:K,"International")+COUNTIFS('B2B Meetings'!F:F,"International",'B2B Meetings'!H:H,"Held")</f>
        <v>1</v>
      </c>
      <c r="F13" s="8" t="s">
        <v>2821</v>
      </c>
      <c r="G13" s="8" t="s">
        <v>449</v>
      </c>
      <c r="H13" s="8" t="s">
        <v>2811</v>
      </c>
    </row>
    <row r="14" ht="15.0" customHeight="1">
      <c r="A14" s="7" t="s">
        <v>327</v>
      </c>
      <c r="B14" s="8" t="s">
        <v>2822</v>
      </c>
      <c r="C14" s="8" t="s">
        <v>2802</v>
      </c>
      <c r="D14" s="8" t="s">
        <v>328</v>
      </c>
      <c r="E14" s="14">
        <f>COUNTIF('Government-VIP Engagement'!F:F,"Visited")</f>
        <v>0</v>
      </c>
      <c r="F14" s="8" t="s">
        <v>340</v>
      </c>
      <c r="G14" s="8" t="s">
        <v>374</v>
      </c>
      <c r="H14" s="8" t="s">
        <v>2811</v>
      </c>
    </row>
    <row r="15" ht="15.0" customHeight="1">
      <c r="A15" s="7" t="s">
        <v>347</v>
      </c>
      <c r="B15" s="8" t="s">
        <v>2823</v>
      </c>
      <c r="C15" s="8" t="s">
        <v>2802</v>
      </c>
      <c r="D15" s="8" t="s">
        <v>349</v>
      </c>
      <c r="E15" s="14">
        <f>COUNTIF('MOU &amp; Partnership Tracker'!E:E,"Signed*")</f>
        <v>0</v>
      </c>
      <c r="F15" s="8" t="s">
        <v>359</v>
      </c>
      <c r="G15" s="8" t="s">
        <v>1282</v>
      </c>
      <c r="H15" s="8" t="s">
        <v>2824</v>
      </c>
    </row>
    <row r="16" ht="15.0" customHeight="1">
      <c r="A16" s="7" t="s">
        <v>2825</v>
      </c>
      <c r="B16" s="8" t="s">
        <v>2826</v>
      </c>
      <c r="C16" s="8" t="s">
        <v>2802</v>
      </c>
      <c r="D16" s="8" t="s">
        <v>366</v>
      </c>
      <c r="E16" s="14">
        <f>COUNTIF('MOU &amp; Partnership Tracker'!K:K,"Proposal")+COUNTIF('MOU &amp; Partnership Tracker'!K:K,"Contract")+COUNTIF('MOU &amp; Partnership Tracker'!K:K,"Revenue")</f>
        <v>0</v>
      </c>
      <c r="F16" s="8" t="s">
        <v>359</v>
      </c>
      <c r="G16" s="8" t="s">
        <v>1282</v>
      </c>
      <c r="H16" s="8" t="s">
        <v>2827</v>
      </c>
    </row>
    <row r="17" ht="15.0" customHeight="1">
      <c r="A17" s="7" t="s">
        <v>2828</v>
      </c>
      <c r="B17" s="8" t="s">
        <v>2829</v>
      </c>
      <c r="C17" s="8" t="s">
        <v>2802</v>
      </c>
      <c r="D17" s="8" t="s">
        <v>2830</v>
      </c>
      <c r="E17" s="14">
        <f>COUNTIF('Lead Tracker'!Q:Q,"Proposal")+COUNTIF('Lead Tracker'!Q:Q,"Negotiation")+COUNTIF('Lead Tracker'!Q:Q,"Won")</f>
        <v>0</v>
      </c>
      <c r="F17" s="8" t="s">
        <v>205</v>
      </c>
      <c r="G17" s="8" t="s">
        <v>1282</v>
      </c>
      <c r="H17" s="8" t="s">
        <v>2827</v>
      </c>
    </row>
    <row r="18" ht="15.0" customHeight="1">
      <c r="A18" s="7" t="s">
        <v>2831</v>
      </c>
      <c r="B18" s="8" t="s">
        <v>2832</v>
      </c>
      <c r="C18" s="8" t="s">
        <v>2833</v>
      </c>
      <c r="D18" s="8" t="s">
        <v>2834</v>
      </c>
      <c r="E18" s="14">
        <f>COUNTIF('Lead Tracker'!Q:Q,"Won")+COUNTIF('MOU &amp; Partnership Tracker'!K:K,"Contract")+COUNTIF('MOU &amp; Partnership Tracker'!K:K,"Revenue")</f>
        <v>0</v>
      </c>
      <c r="F18" s="8" t="s">
        <v>2835</v>
      </c>
      <c r="G18" s="8" t="s">
        <v>724</v>
      </c>
      <c r="H18" s="8" t="s">
        <v>2836</v>
      </c>
    </row>
    <row r="19" ht="21.75" customHeight="1">
      <c r="A19" s="7" t="s">
        <v>384</v>
      </c>
      <c r="B19" s="8" t="s">
        <v>2837</v>
      </c>
      <c r="C19" s="8" t="s">
        <v>2802</v>
      </c>
      <c r="D19" s="8" t="s">
        <v>2838</v>
      </c>
      <c r="E19" s="14">
        <f>SUMIFS('Lead Tracker'!R:R,'Lead Tracker'!A:A,"L-*")</f>
        <v>0</v>
      </c>
      <c r="F19" s="8" t="s">
        <v>205</v>
      </c>
      <c r="G19" s="8" t="s">
        <v>1282</v>
      </c>
      <c r="H19" s="8" t="s">
        <v>2827</v>
      </c>
    </row>
    <row r="20" ht="15.0" customHeight="1">
      <c r="A20" s="7" t="s">
        <v>2839</v>
      </c>
      <c r="B20" s="8" t="s">
        <v>2840</v>
      </c>
      <c r="C20" s="8" t="s">
        <v>2833</v>
      </c>
      <c r="D20" s="8" t="s">
        <v>2841</v>
      </c>
      <c r="E20" s="8"/>
      <c r="F20" s="8" t="s">
        <v>2842</v>
      </c>
      <c r="G20" s="8" t="s">
        <v>724</v>
      </c>
      <c r="H20" s="8" t="s">
        <v>2836</v>
      </c>
    </row>
    <row r="21" ht="15.0" customHeight="1">
      <c r="A21" s="7" t="s">
        <v>2843</v>
      </c>
      <c r="B21" s="8" t="s">
        <v>2844</v>
      </c>
      <c r="C21" s="8" t="s">
        <v>2802</v>
      </c>
      <c r="D21" s="8" t="s">
        <v>2841</v>
      </c>
      <c r="E21" s="8"/>
      <c r="F21" s="8" t="s">
        <v>2842</v>
      </c>
      <c r="G21" s="8" t="s">
        <v>724</v>
      </c>
      <c r="H21" s="8" t="s">
        <v>2836</v>
      </c>
    </row>
    <row r="22" ht="15.0" customHeight="1">
      <c r="A22" s="7" t="s">
        <v>403</v>
      </c>
      <c r="B22" s="8" t="s">
        <v>2845</v>
      </c>
      <c r="C22" s="8" t="s">
        <v>2802</v>
      </c>
      <c r="D22" s="8" t="s">
        <v>278</v>
      </c>
      <c r="E22" s="14">
        <f>COUNTIF('Social Media &amp; PR Calendar'!G:G,"Published")</f>
        <v>0</v>
      </c>
      <c r="F22" s="8" t="s">
        <v>408</v>
      </c>
      <c r="G22" s="8" t="s">
        <v>459</v>
      </c>
      <c r="H22" s="8" t="s">
        <v>2799</v>
      </c>
    </row>
    <row r="23" ht="21.75" customHeight="1">
      <c r="A23" s="7" t="s">
        <v>2846</v>
      </c>
      <c r="B23" s="8" t="s">
        <v>2847</v>
      </c>
      <c r="C23" s="8" t="s">
        <v>2848</v>
      </c>
      <c r="D23" s="8" t="s">
        <v>328</v>
      </c>
      <c r="E23" s="8"/>
      <c r="F23" s="8" t="s">
        <v>2849</v>
      </c>
      <c r="G23" s="8" t="s">
        <v>459</v>
      </c>
      <c r="H23" s="8" t="s">
        <v>2799</v>
      </c>
    </row>
    <row r="24" ht="21.75" customHeight="1">
      <c r="A24" s="7" t="s">
        <v>2850</v>
      </c>
      <c r="B24" s="8" t="s">
        <v>2851</v>
      </c>
      <c r="C24" s="8" t="s">
        <v>2802</v>
      </c>
      <c r="D24" s="8" t="s">
        <v>2852</v>
      </c>
      <c r="E24" s="8"/>
      <c r="F24" s="8" t="s">
        <v>2853</v>
      </c>
      <c r="G24" s="8" t="s">
        <v>1282</v>
      </c>
      <c r="H24" s="8" t="s">
        <v>2854</v>
      </c>
    </row>
    <row r="25" ht="15.0" customHeight="1">
      <c r="A25" s="7" t="s">
        <v>2855</v>
      </c>
      <c r="B25" s="8" t="s">
        <v>2856</v>
      </c>
      <c r="C25" s="8" t="s">
        <v>2802</v>
      </c>
      <c r="D25" s="8" t="s">
        <v>2820</v>
      </c>
      <c r="E25" s="8"/>
      <c r="F25" s="8" t="s">
        <v>2857</v>
      </c>
      <c r="G25" s="8" t="s">
        <v>281</v>
      </c>
      <c r="H25" s="8" t="s">
        <v>2858</v>
      </c>
    </row>
    <row r="26" ht="15.0" customHeight="1">
      <c r="A26" s="7" t="s">
        <v>2859</v>
      </c>
      <c r="B26" s="8" t="s">
        <v>2860</v>
      </c>
      <c r="C26" s="8" t="s">
        <v>155</v>
      </c>
      <c r="D26" s="8" t="s">
        <v>2861</v>
      </c>
      <c r="E26" s="14">
        <f>COUNTIF('Risk &amp; Issue Register'!J:J,"Open")</f>
        <v>22</v>
      </c>
      <c r="F26" s="8" t="s">
        <v>414</v>
      </c>
      <c r="G26" s="8" t="s">
        <v>1282</v>
      </c>
      <c r="H26" s="8" t="s">
        <v>2862</v>
      </c>
    </row>
    <row r="27" ht="15.75" customHeight="1">
      <c r="A27" s="5"/>
      <c r="B27" s="5"/>
      <c r="C27" s="5"/>
      <c r="D27" s="5"/>
      <c r="E27" s="5"/>
      <c r="F27" s="5"/>
      <c r="G27" s="5"/>
      <c r="H27" s="5"/>
    </row>
    <row r="28" ht="13.5" customHeight="1">
      <c r="A28" s="9" t="s">
        <v>2863</v>
      </c>
    </row>
    <row r="29" ht="15.75" customHeight="1">
      <c r="A29" s="5"/>
      <c r="B29" s="5"/>
      <c r="C29" s="5"/>
      <c r="D29" s="5"/>
      <c r="E29" s="5"/>
      <c r="F29" s="5"/>
      <c r="G29" s="5"/>
      <c r="H29" s="5"/>
    </row>
    <row r="30" ht="15.75" customHeight="1">
      <c r="A30" s="5"/>
      <c r="B30" s="5"/>
      <c r="C30" s="5"/>
      <c r="D30" s="5"/>
      <c r="E30" s="5"/>
      <c r="F30" s="5"/>
      <c r="G30" s="5"/>
      <c r="H30" s="5"/>
    </row>
    <row r="31" ht="15.75" customHeight="1">
      <c r="A31" s="5"/>
      <c r="B31" s="5"/>
      <c r="C31" s="5"/>
      <c r="D31" s="5"/>
      <c r="E31" s="5"/>
      <c r="F31" s="5"/>
      <c r="G31" s="5"/>
      <c r="H31" s="5"/>
    </row>
    <row r="32" ht="15.75" customHeight="1">
      <c r="A32" s="5"/>
      <c r="B32" s="5"/>
      <c r="C32" s="5"/>
      <c r="D32" s="5"/>
      <c r="E32" s="5"/>
      <c r="F32" s="5"/>
      <c r="G32" s="5"/>
      <c r="H32" s="5"/>
    </row>
    <row r="33" ht="15.75" customHeight="1">
      <c r="A33" s="5"/>
      <c r="B33" s="5"/>
      <c r="C33" s="5"/>
      <c r="D33" s="5"/>
      <c r="E33" s="5"/>
      <c r="F33" s="5"/>
      <c r="G33" s="5"/>
      <c r="H33" s="5"/>
    </row>
    <row r="34" ht="15.75" customHeight="1">
      <c r="A34" s="5"/>
      <c r="B34" s="5"/>
      <c r="C34" s="5"/>
      <c r="D34" s="5"/>
      <c r="E34" s="5"/>
      <c r="F34" s="5"/>
      <c r="G34" s="5"/>
      <c r="H34" s="5"/>
    </row>
    <row r="35" ht="15.75" customHeight="1">
      <c r="A35" s="5"/>
      <c r="B35" s="5"/>
      <c r="C35" s="5"/>
      <c r="D35" s="5"/>
      <c r="E35" s="5"/>
      <c r="F35" s="5"/>
      <c r="G35" s="5"/>
      <c r="H35" s="5"/>
    </row>
    <row r="36" ht="15.75" customHeight="1">
      <c r="A36" s="5"/>
      <c r="B36" s="5"/>
      <c r="C36" s="5"/>
      <c r="D36" s="5"/>
      <c r="E36" s="5"/>
      <c r="F36" s="5"/>
      <c r="G36" s="5"/>
      <c r="H36" s="5"/>
    </row>
    <row r="37" ht="15.75" customHeight="1">
      <c r="A37" s="5"/>
      <c r="B37" s="5"/>
      <c r="C37" s="5"/>
      <c r="D37" s="5"/>
      <c r="E37" s="5"/>
      <c r="F37" s="5"/>
      <c r="G37" s="5"/>
      <c r="H37" s="5"/>
    </row>
    <row r="38" ht="15.75" customHeight="1">
      <c r="A38" s="5"/>
      <c r="B38" s="5"/>
      <c r="C38" s="5"/>
      <c r="D38" s="5"/>
      <c r="E38" s="5"/>
      <c r="F38" s="5"/>
      <c r="G38" s="5"/>
      <c r="H38" s="5"/>
    </row>
    <row r="39" ht="15.75" customHeight="1">
      <c r="A39" s="5"/>
      <c r="B39" s="5"/>
      <c r="C39" s="5"/>
      <c r="D39" s="5"/>
      <c r="E39" s="5"/>
      <c r="F39" s="5"/>
      <c r="G39" s="5"/>
      <c r="H39" s="5"/>
    </row>
    <row r="40" ht="15.75" customHeight="1">
      <c r="A40" s="5"/>
      <c r="B40" s="5"/>
      <c r="C40" s="5"/>
      <c r="D40" s="5"/>
      <c r="E40" s="5"/>
      <c r="F40" s="5"/>
      <c r="G40" s="5"/>
      <c r="H40" s="5"/>
    </row>
    <row r="41" ht="15.75" customHeight="1">
      <c r="A41" s="5"/>
      <c r="B41" s="5"/>
      <c r="C41" s="5"/>
      <c r="D41" s="5"/>
      <c r="E41" s="5"/>
      <c r="F41" s="5"/>
      <c r="G41" s="5"/>
      <c r="H41" s="5"/>
    </row>
    <row r="42" ht="15.75" customHeight="1">
      <c r="A42" s="5"/>
      <c r="B42" s="5"/>
      <c r="C42" s="5"/>
      <c r="D42" s="5"/>
      <c r="E42" s="5"/>
      <c r="F42" s="5"/>
      <c r="G42" s="5"/>
      <c r="H42" s="5"/>
    </row>
    <row r="43" ht="15.75" customHeight="1">
      <c r="A43" s="5"/>
      <c r="B43" s="5"/>
      <c r="C43" s="5"/>
      <c r="D43" s="5"/>
      <c r="E43" s="5"/>
      <c r="F43" s="5"/>
      <c r="G43" s="5"/>
      <c r="H43" s="5"/>
    </row>
    <row r="44" ht="15.75" customHeight="1">
      <c r="A44" s="5"/>
      <c r="B44" s="5"/>
      <c r="C44" s="5"/>
      <c r="D44" s="5"/>
      <c r="E44" s="5"/>
      <c r="F44" s="5"/>
      <c r="G44" s="5"/>
      <c r="H44" s="5"/>
    </row>
    <row r="45" ht="15.75" customHeight="1">
      <c r="A45" s="5"/>
      <c r="B45" s="5"/>
      <c r="C45" s="5"/>
      <c r="D45" s="5"/>
      <c r="E45" s="5"/>
      <c r="F45" s="5"/>
      <c r="G45" s="5"/>
      <c r="H45" s="5"/>
    </row>
    <row r="46" ht="15.75" customHeight="1">
      <c r="A46" s="5"/>
      <c r="B46" s="5"/>
      <c r="C46" s="5"/>
      <c r="D46" s="5"/>
      <c r="E46" s="5"/>
      <c r="F46" s="5"/>
      <c r="G46" s="5"/>
      <c r="H46" s="5"/>
    </row>
    <row r="47" ht="15.75" customHeight="1">
      <c r="A47" s="5"/>
      <c r="B47" s="5"/>
      <c r="C47" s="5"/>
      <c r="D47" s="5"/>
      <c r="E47" s="5"/>
      <c r="F47" s="5"/>
      <c r="G47" s="5"/>
      <c r="H47" s="5"/>
    </row>
    <row r="48" ht="15.75" customHeight="1">
      <c r="A48" s="5"/>
      <c r="B48" s="5"/>
      <c r="C48" s="5"/>
      <c r="D48" s="5"/>
      <c r="E48" s="5"/>
      <c r="F48" s="5"/>
      <c r="G48" s="5"/>
      <c r="H48" s="5"/>
    </row>
    <row r="49" ht="15.75" customHeight="1">
      <c r="A49" s="5"/>
      <c r="B49" s="5"/>
      <c r="C49" s="5"/>
      <c r="D49" s="5"/>
      <c r="E49" s="5"/>
      <c r="F49" s="5"/>
      <c r="G49" s="5"/>
      <c r="H49" s="5"/>
    </row>
    <row r="50" ht="15.75" customHeight="1">
      <c r="A50" s="5"/>
      <c r="B50" s="5"/>
      <c r="C50" s="5"/>
      <c r="D50" s="5"/>
      <c r="E50" s="5"/>
      <c r="F50" s="5"/>
      <c r="G50" s="5"/>
      <c r="H50" s="5"/>
    </row>
    <row r="51" ht="15.75" customHeight="1">
      <c r="A51" s="5"/>
      <c r="B51" s="5"/>
      <c r="C51" s="5"/>
      <c r="D51" s="5"/>
      <c r="E51" s="5"/>
      <c r="F51" s="5"/>
      <c r="G51" s="5"/>
      <c r="H51" s="5"/>
    </row>
    <row r="52" ht="15.75" customHeight="1">
      <c r="A52" s="5"/>
      <c r="B52" s="5"/>
      <c r="C52" s="5"/>
      <c r="D52" s="5"/>
      <c r="E52" s="5"/>
      <c r="F52" s="5"/>
      <c r="G52" s="5"/>
      <c r="H52" s="5"/>
    </row>
    <row r="53" ht="15.75" customHeight="1">
      <c r="A53" s="5"/>
      <c r="B53" s="5"/>
      <c r="C53" s="5"/>
      <c r="D53" s="5"/>
      <c r="E53" s="5"/>
      <c r="F53" s="5"/>
      <c r="G53" s="5"/>
      <c r="H53" s="5"/>
    </row>
    <row r="54" ht="15.75" customHeight="1">
      <c r="A54" s="5"/>
      <c r="B54" s="5"/>
      <c r="C54" s="5"/>
      <c r="D54" s="5"/>
      <c r="E54" s="5"/>
      <c r="F54" s="5"/>
      <c r="G54" s="5"/>
      <c r="H54" s="5"/>
    </row>
    <row r="55" ht="15.75" customHeight="1">
      <c r="A55" s="5"/>
      <c r="B55" s="5"/>
      <c r="C55" s="5"/>
      <c r="D55" s="5"/>
      <c r="E55" s="5"/>
      <c r="F55" s="5"/>
      <c r="G55" s="5"/>
      <c r="H55" s="5"/>
    </row>
    <row r="56" ht="15.75" customHeight="1">
      <c r="A56" s="5"/>
      <c r="B56" s="5"/>
      <c r="C56" s="5"/>
      <c r="D56" s="5"/>
      <c r="E56" s="5"/>
      <c r="F56" s="5"/>
      <c r="G56" s="5"/>
      <c r="H56" s="5"/>
    </row>
    <row r="57" ht="15.75" customHeight="1">
      <c r="A57" s="5"/>
      <c r="B57" s="5"/>
      <c r="C57" s="5"/>
      <c r="D57" s="5"/>
      <c r="E57" s="5"/>
      <c r="F57" s="5"/>
      <c r="G57" s="5"/>
      <c r="H57" s="5"/>
    </row>
    <row r="58" ht="15.75" customHeight="1">
      <c r="A58" s="5"/>
      <c r="B58" s="5"/>
      <c r="C58" s="5"/>
      <c r="D58" s="5"/>
      <c r="E58" s="5"/>
      <c r="F58" s="5"/>
      <c r="G58" s="5"/>
      <c r="H58" s="5"/>
    </row>
    <row r="59" ht="15.75" customHeight="1">
      <c r="A59" s="5"/>
      <c r="B59" s="5"/>
      <c r="C59" s="5"/>
      <c r="D59" s="5"/>
      <c r="E59" s="5"/>
      <c r="F59" s="5"/>
      <c r="G59" s="5"/>
      <c r="H59" s="5"/>
    </row>
    <row r="60" ht="15.75" customHeight="1">
      <c r="A60" s="5"/>
      <c r="B60" s="5"/>
      <c r="C60" s="5"/>
      <c r="D60" s="5"/>
      <c r="E60" s="5"/>
      <c r="F60" s="5"/>
      <c r="G60" s="5"/>
      <c r="H60" s="5"/>
    </row>
    <row r="61" ht="15.75" customHeight="1">
      <c r="A61" s="5"/>
      <c r="B61" s="5"/>
      <c r="C61" s="5"/>
      <c r="D61" s="5"/>
      <c r="E61" s="5"/>
      <c r="F61" s="5"/>
      <c r="G61" s="5"/>
      <c r="H61" s="5"/>
    </row>
    <row r="62" ht="15.75" customHeight="1">
      <c r="A62" s="5"/>
      <c r="B62" s="5"/>
      <c r="C62" s="5"/>
      <c r="D62" s="5"/>
      <c r="E62" s="5"/>
      <c r="F62" s="5"/>
      <c r="G62" s="5"/>
      <c r="H62" s="5"/>
    </row>
    <row r="63" ht="15.75" customHeight="1">
      <c r="A63" s="5"/>
      <c r="B63" s="5"/>
      <c r="C63" s="5"/>
      <c r="D63" s="5"/>
      <c r="E63" s="5"/>
      <c r="F63" s="5"/>
      <c r="G63" s="5"/>
      <c r="H63" s="5"/>
    </row>
    <row r="64" ht="15.75" customHeight="1">
      <c r="A64" s="5"/>
      <c r="B64" s="5"/>
      <c r="C64" s="5"/>
      <c r="D64" s="5"/>
      <c r="E64" s="5"/>
      <c r="F64" s="5"/>
      <c r="G64" s="5"/>
      <c r="H64" s="5"/>
    </row>
    <row r="65" ht="15.75" customHeight="1">
      <c r="A65" s="5"/>
      <c r="B65" s="5"/>
      <c r="C65" s="5"/>
      <c r="D65" s="5"/>
      <c r="E65" s="5"/>
      <c r="F65" s="5"/>
      <c r="G65" s="5"/>
      <c r="H65" s="5"/>
    </row>
    <row r="66" ht="15.75" customHeight="1">
      <c r="A66" s="5"/>
      <c r="B66" s="5"/>
      <c r="C66" s="5"/>
      <c r="D66" s="5"/>
      <c r="E66" s="5"/>
      <c r="F66" s="5"/>
      <c r="G66" s="5"/>
      <c r="H66" s="5"/>
    </row>
    <row r="67" ht="15.75" customHeight="1">
      <c r="A67" s="5"/>
      <c r="B67" s="5"/>
      <c r="C67" s="5"/>
      <c r="D67" s="5"/>
      <c r="E67" s="5"/>
      <c r="F67" s="5"/>
      <c r="G67" s="5"/>
      <c r="H67" s="5"/>
    </row>
    <row r="68" ht="15.75" customHeight="1">
      <c r="A68" s="5"/>
      <c r="B68" s="5"/>
      <c r="C68" s="5"/>
      <c r="D68" s="5"/>
      <c r="E68" s="5"/>
      <c r="F68" s="5"/>
      <c r="G68" s="5"/>
      <c r="H68" s="5"/>
    </row>
    <row r="69" ht="15.75" customHeight="1">
      <c r="A69" s="5"/>
      <c r="B69" s="5"/>
      <c r="C69" s="5"/>
      <c r="D69" s="5"/>
      <c r="E69" s="5"/>
      <c r="F69" s="5"/>
      <c r="G69" s="5"/>
      <c r="H69" s="5"/>
    </row>
    <row r="70" ht="15.75" customHeight="1">
      <c r="A70" s="5"/>
      <c r="B70" s="5"/>
      <c r="C70" s="5"/>
      <c r="D70" s="5"/>
      <c r="E70" s="5"/>
      <c r="F70" s="5"/>
      <c r="G70" s="5"/>
      <c r="H70" s="5"/>
    </row>
    <row r="71" ht="15.75" customHeight="1">
      <c r="A71" s="5"/>
      <c r="B71" s="5"/>
      <c r="C71" s="5"/>
      <c r="D71" s="5"/>
      <c r="E71" s="5"/>
      <c r="F71" s="5"/>
      <c r="G71" s="5"/>
      <c r="H71" s="5"/>
    </row>
    <row r="72" ht="15.75" customHeight="1">
      <c r="A72" s="5"/>
      <c r="B72" s="5"/>
      <c r="C72" s="5"/>
      <c r="D72" s="5"/>
      <c r="E72" s="5"/>
      <c r="F72" s="5"/>
      <c r="G72" s="5"/>
      <c r="H72" s="5"/>
    </row>
    <row r="73" ht="15.75" customHeight="1">
      <c r="A73" s="5"/>
      <c r="B73" s="5"/>
      <c r="C73" s="5"/>
      <c r="D73" s="5"/>
      <c r="E73" s="5"/>
      <c r="F73" s="5"/>
      <c r="G73" s="5"/>
      <c r="H73" s="5"/>
    </row>
    <row r="74" ht="15.75" customHeight="1">
      <c r="A74" s="5"/>
      <c r="B74" s="5"/>
      <c r="C74" s="5"/>
      <c r="D74" s="5"/>
      <c r="E74" s="5"/>
      <c r="F74" s="5"/>
      <c r="G74" s="5"/>
      <c r="H74" s="5"/>
    </row>
    <row r="75" ht="15.75" customHeight="1">
      <c r="A75" s="5"/>
      <c r="B75" s="5"/>
      <c r="C75" s="5"/>
      <c r="D75" s="5"/>
      <c r="E75" s="5"/>
      <c r="F75" s="5"/>
      <c r="G75" s="5"/>
      <c r="H75" s="5"/>
    </row>
    <row r="76" ht="15.75" customHeight="1">
      <c r="A76" s="5"/>
      <c r="B76" s="5"/>
      <c r="C76" s="5"/>
      <c r="D76" s="5"/>
      <c r="E76" s="5"/>
      <c r="F76" s="5"/>
      <c r="G76" s="5"/>
      <c r="H76" s="5"/>
    </row>
    <row r="77" ht="15.75" customHeight="1">
      <c r="A77" s="5"/>
      <c r="B77" s="5"/>
      <c r="C77" s="5"/>
      <c r="D77" s="5"/>
      <c r="E77" s="5"/>
      <c r="F77" s="5"/>
      <c r="G77" s="5"/>
      <c r="H77" s="5"/>
    </row>
    <row r="78" ht="15.75" customHeight="1">
      <c r="A78" s="5"/>
      <c r="B78" s="5"/>
      <c r="C78" s="5"/>
      <c r="D78" s="5"/>
      <c r="E78" s="5"/>
      <c r="F78" s="5"/>
      <c r="G78" s="5"/>
      <c r="H78" s="5"/>
    </row>
    <row r="79" ht="15.75" customHeight="1">
      <c r="A79" s="5"/>
      <c r="B79" s="5"/>
      <c r="C79" s="5"/>
      <c r="D79" s="5"/>
      <c r="E79" s="5"/>
      <c r="F79" s="5"/>
      <c r="G79" s="5"/>
      <c r="H79" s="5"/>
    </row>
    <row r="80" ht="15.75" customHeight="1">
      <c r="A80" s="5"/>
      <c r="B80" s="5"/>
      <c r="C80" s="5"/>
      <c r="D80" s="5"/>
      <c r="E80" s="5"/>
      <c r="F80" s="5"/>
      <c r="G80" s="5"/>
      <c r="H80" s="5"/>
    </row>
    <row r="81" ht="15.75" customHeight="1">
      <c r="A81" s="5"/>
      <c r="B81" s="5"/>
      <c r="C81" s="5"/>
      <c r="D81" s="5"/>
      <c r="E81" s="5"/>
      <c r="F81" s="5"/>
      <c r="G81" s="5"/>
      <c r="H81" s="5"/>
    </row>
    <row r="82" ht="15.75" customHeight="1">
      <c r="A82" s="5"/>
      <c r="B82" s="5"/>
      <c r="C82" s="5"/>
      <c r="D82" s="5"/>
      <c r="E82" s="5"/>
      <c r="F82" s="5"/>
      <c r="G82" s="5"/>
      <c r="H82" s="5"/>
    </row>
    <row r="83" ht="15.75" customHeight="1">
      <c r="A83" s="5"/>
      <c r="B83" s="5"/>
      <c r="C83" s="5"/>
      <c r="D83" s="5"/>
      <c r="E83" s="5"/>
      <c r="F83" s="5"/>
      <c r="G83" s="5"/>
      <c r="H83" s="5"/>
    </row>
    <row r="84" ht="15.75" customHeight="1">
      <c r="A84" s="5"/>
      <c r="B84" s="5"/>
      <c r="C84" s="5"/>
      <c r="D84" s="5"/>
      <c r="E84" s="5"/>
      <c r="F84" s="5"/>
      <c r="G84" s="5"/>
      <c r="H84" s="5"/>
    </row>
    <row r="85" ht="15.75" customHeight="1">
      <c r="A85" s="5"/>
      <c r="B85" s="5"/>
      <c r="C85" s="5"/>
      <c r="D85" s="5"/>
      <c r="E85" s="5"/>
      <c r="F85" s="5"/>
      <c r="G85" s="5"/>
      <c r="H85" s="5"/>
    </row>
    <row r="86" ht="15.75" customHeight="1">
      <c r="A86" s="5"/>
      <c r="B86" s="5"/>
      <c r="C86" s="5"/>
      <c r="D86" s="5"/>
      <c r="E86" s="5"/>
      <c r="F86" s="5"/>
      <c r="G86" s="5"/>
      <c r="H86" s="5"/>
    </row>
    <row r="87" ht="15.75" customHeight="1">
      <c r="A87" s="5"/>
      <c r="B87" s="5"/>
      <c r="C87" s="5"/>
      <c r="D87" s="5"/>
      <c r="E87" s="5"/>
      <c r="F87" s="5"/>
      <c r="G87" s="5"/>
      <c r="H87" s="5"/>
    </row>
    <row r="88" ht="15.75" customHeight="1">
      <c r="A88" s="5"/>
      <c r="B88" s="5"/>
      <c r="C88" s="5"/>
      <c r="D88" s="5"/>
      <c r="E88" s="5"/>
      <c r="F88" s="5"/>
      <c r="G88" s="5"/>
      <c r="H88" s="5"/>
    </row>
    <row r="89" ht="15.75" customHeight="1">
      <c r="A89" s="5"/>
      <c r="B89" s="5"/>
      <c r="C89" s="5"/>
      <c r="D89" s="5"/>
      <c r="E89" s="5"/>
      <c r="F89" s="5"/>
      <c r="G89" s="5"/>
      <c r="H89" s="5"/>
    </row>
    <row r="90" ht="15.75" customHeight="1">
      <c r="A90" s="5"/>
      <c r="B90" s="5"/>
      <c r="C90" s="5"/>
      <c r="D90" s="5"/>
      <c r="E90" s="5"/>
      <c r="F90" s="5"/>
      <c r="G90" s="5"/>
      <c r="H90" s="5"/>
    </row>
    <row r="91" ht="15.75" customHeight="1">
      <c r="A91" s="5"/>
      <c r="B91" s="5"/>
      <c r="C91" s="5"/>
      <c r="D91" s="5"/>
      <c r="E91" s="5"/>
      <c r="F91" s="5"/>
      <c r="G91" s="5"/>
      <c r="H91" s="5"/>
    </row>
    <row r="92" ht="15.75" customHeight="1">
      <c r="A92" s="5"/>
      <c r="B92" s="5"/>
      <c r="C92" s="5"/>
      <c r="D92" s="5"/>
      <c r="E92" s="5"/>
      <c r="F92" s="5"/>
      <c r="G92" s="5"/>
      <c r="H92" s="5"/>
    </row>
    <row r="93" ht="15.75" customHeight="1">
      <c r="A93" s="5"/>
      <c r="B93" s="5"/>
      <c r="C93" s="5"/>
      <c r="D93" s="5"/>
      <c r="E93" s="5"/>
      <c r="F93" s="5"/>
      <c r="G93" s="5"/>
      <c r="H93" s="5"/>
    </row>
    <row r="94" ht="15.75" customHeight="1">
      <c r="A94" s="5"/>
      <c r="B94" s="5"/>
      <c r="C94" s="5"/>
      <c r="D94" s="5"/>
      <c r="E94" s="5"/>
      <c r="F94" s="5"/>
      <c r="G94" s="5"/>
      <c r="H94" s="5"/>
    </row>
    <row r="95" ht="15.75" customHeight="1">
      <c r="A95" s="5"/>
      <c r="B95" s="5"/>
      <c r="C95" s="5"/>
      <c r="D95" s="5"/>
      <c r="E95" s="5"/>
      <c r="F95" s="5"/>
      <c r="G95" s="5"/>
      <c r="H95" s="5"/>
    </row>
    <row r="96" ht="15.75" customHeight="1">
      <c r="A96" s="5"/>
      <c r="B96" s="5"/>
      <c r="C96" s="5"/>
      <c r="D96" s="5"/>
      <c r="E96" s="5"/>
      <c r="F96" s="5"/>
      <c r="G96" s="5"/>
      <c r="H96" s="5"/>
    </row>
    <row r="97" ht="15.75" customHeight="1">
      <c r="A97" s="5"/>
      <c r="B97" s="5"/>
      <c r="C97" s="5"/>
      <c r="D97" s="5"/>
      <c r="E97" s="5"/>
      <c r="F97" s="5"/>
      <c r="G97" s="5"/>
      <c r="H97" s="5"/>
    </row>
    <row r="98" ht="15.75" customHeight="1">
      <c r="A98" s="5"/>
      <c r="B98" s="5"/>
      <c r="C98" s="5"/>
      <c r="D98" s="5"/>
      <c r="E98" s="5"/>
      <c r="F98" s="5"/>
      <c r="G98" s="5"/>
      <c r="H98" s="5"/>
    </row>
    <row r="99" ht="15.75" customHeight="1">
      <c r="A99" s="5"/>
      <c r="B99" s="5"/>
      <c r="C99" s="5"/>
      <c r="D99" s="5"/>
      <c r="E99" s="5"/>
      <c r="F99" s="5"/>
      <c r="G99" s="5"/>
      <c r="H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</row>
  </sheetData>
  <autoFilter ref="$A$4:$H$26"/>
  <mergeCells count="3">
    <mergeCell ref="A1:H1"/>
    <mergeCell ref="A2:H2"/>
    <mergeCell ref="A28:H28"/>
  </mergeCells>
  <printOptions/>
  <pageMargins bottom="1.0" footer="0.0" header="0.0" left="0.75" right="0.75" top="1.0"/>
  <pageSetup paperSize="9" orientation="portrait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F7F7F"/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30.0"/>
    <col customWidth="1" min="2" max="2" width="62.0"/>
    <col customWidth="1" min="3" max="3" width="18.0"/>
    <col customWidth="1" min="4" max="4" width="14.0"/>
    <col customWidth="1" min="5" max="5" width="12.0"/>
    <col customWidth="1" min="6" max="26" width="8.71"/>
  </cols>
  <sheetData>
    <row r="1" ht="25.5" customHeight="1">
      <c r="A1" s="1" t="s">
        <v>2864</v>
      </c>
      <c r="B1" s="3"/>
      <c r="C1" s="3"/>
      <c r="D1" s="3"/>
      <c r="E1" s="2"/>
    </row>
    <row r="2" ht="16.5" customHeight="1">
      <c r="A2" s="4" t="s">
        <v>2865</v>
      </c>
      <c r="B2" s="3"/>
      <c r="C2" s="3"/>
      <c r="D2" s="3"/>
      <c r="E2" s="2"/>
    </row>
    <row r="3">
      <c r="A3" s="5"/>
      <c r="B3" s="5"/>
      <c r="C3" s="5"/>
      <c r="D3" s="5"/>
      <c r="E3" s="5"/>
    </row>
    <row r="4" ht="18.0" customHeight="1">
      <c r="A4" s="6" t="s">
        <v>2866</v>
      </c>
      <c r="B4" s="3"/>
      <c r="C4" s="3"/>
      <c r="D4" s="3"/>
      <c r="E4" s="2"/>
    </row>
    <row r="5" ht="15.0" customHeight="1">
      <c r="A5" s="29" t="s">
        <v>2867</v>
      </c>
      <c r="B5" s="32">
        <f>COUNTIF('Participating Companies'!H:H,"Confirmed")</f>
        <v>0</v>
      </c>
      <c r="C5" s="5"/>
      <c r="D5" s="5"/>
      <c r="E5" s="5"/>
    </row>
    <row r="6" ht="15.0" customHeight="1">
      <c r="A6" s="29" t="s">
        <v>293</v>
      </c>
      <c r="B6" s="32">
        <f>COUNTIF('Lead Tracker'!A:A,"L-*")</f>
        <v>0</v>
      </c>
      <c r="C6" s="5"/>
      <c r="D6" s="5"/>
      <c r="E6" s="5"/>
    </row>
    <row r="7" ht="15.0" customHeight="1">
      <c r="A7" s="29" t="s">
        <v>308</v>
      </c>
      <c r="B7" s="32">
        <f>COUNTIF('Lead Tracker'!L:L,"Hot")+COUNTIF('Lead Tracker'!L:L,"Warm")</f>
        <v>0</v>
      </c>
      <c r="C7" s="5"/>
      <c r="D7" s="5"/>
      <c r="E7" s="5"/>
    </row>
    <row r="8" ht="15.0" customHeight="1">
      <c r="A8" s="29" t="s">
        <v>276</v>
      </c>
      <c r="B8" s="32">
        <f>COUNTIF('B2B Meetings'!H:H,"Held")</f>
        <v>0</v>
      </c>
      <c r="C8" s="5"/>
      <c r="D8" s="5"/>
      <c r="E8" s="5"/>
    </row>
    <row r="9" ht="15.0" customHeight="1">
      <c r="A9" s="29" t="s">
        <v>327</v>
      </c>
      <c r="B9" s="32">
        <f>COUNTIF('Government-VIP Engagement'!F:F,"Visited")</f>
        <v>0</v>
      </c>
      <c r="C9" s="5"/>
      <c r="D9" s="5"/>
      <c r="E9" s="5"/>
    </row>
    <row r="10" ht="15.0" customHeight="1">
      <c r="A10" s="29" t="s">
        <v>347</v>
      </c>
      <c r="B10" s="32">
        <f>COUNTIF('MOU &amp; Partnership Tracker'!E:E,"Signed*")</f>
        <v>0</v>
      </c>
      <c r="C10" s="5"/>
      <c r="D10" s="5"/>
      <c r="E10" s="5"/>
    </row>
    <row r="11" ht="15.0" customHeight="1">
      <c r="A11" s="29" t="s">
        <v>384</v>
      </c>
      <c r="B11" s="32">
        <f>SUMIFS('Lead Tracker'!R:R,'Lead Tracker'!A:A,"L-*")</f>
        <v>0</v>
      </c>
      <c r="C11" s="5"/>
      <c r="D11" s="5"/>
      <c r="E11" s="5"/>
    </row>
    <row r="12" ht="15.0" customHeight="1">
      <c r="A12" s="29" t="s">
        <v>2868</v>
      </c>
      <c r="B12" s="32">
        <f>SUMIF('Sponsor Pipeline'!M:M,"Confirmed",'Sponsor Pipeline'!R:R)+SUMIF('Sponsor Pipeline'!M:M,"Fulfilled",'Sponsor Pipeline'!R:R)</f>
        <v>0</v>
      </c>
      <c r="C12" s="5"/>
      <c r="D12" s="5"/>
      <c r="E12" s="5"/>
    </row>
    <row r="13" ht="15.0" customHeight="1">
      <c r="A13" s="29" t="s">
        <v>403</v>
      </c>
      <c r="B13" s="32">
        <f>COUNTIF('Social Media &amp; PR Calendar'!G:G,"Published")</f>
        <v>0</v>
      </c>
      <c r="C13" s="5"/>
      <c r="D13" s="5"/>
      <c r="E13" s="5"/>
    </row>
    <row r="14">
      <c r="A14" s="5"/>
      <c r="B14" s="5"/>
      <c r="C14" s="5"/>
      <c r="D14" s="5"/>
      <c r="E14" s="5"/>
    </row>
    <row r="15" ht="18.0" customHeight="1">
      <c r="A15" s="6" t="s">
        <v>2869</v>
      </c>
      <c r="B15" s="3"/>
      <c r="C15" s="3"/>
      <c r="D15" s="3"/>
      <c r="E15" s="2"/>
    </row>
    <row r="16" ht="25.5" customHeight="1">
      <c r="A16" s="10" t="s">
        <v>2870</v>
      </c>
      <c r="B16" s="10" t="s">
        <v>2871</v>
      </c>
      <c r="C16" s="10" t="s">
        <v>7</v>
      </c>
      <c r="D16" s="10" t="s">
        <v>2724</v>
      </c>
      <c r="E16" s="10" t="s">
        <v>84</v>
      </c>
    </row>
    <row r="17" ht="21.75" customHeight="1">
      <c r="A17" s="7" t="s">
        <v>2872</v>
      </c>
      <c r="B17" s="8" t="s">
        <v>2873</v>
      </c>
      <c r="C17" s="8" t="s">
        <v>724</v>
      </c>
      <c r="D17" s="18">
        <v>46297.0</v>
      </c>
      <c r="E17" s="8"/>
    </row>
    <row r="18" ht="21.75" customHeight="1">
      <c r="A18" s="7" t="s">
        <v>2874</v>
      </c>
      <c r="B18" s="8" t="s">
        <v>2875</v>
      </c>
      <c r="C18" s="8" t="s">
        <v>281</v>
      </c>
      <c r="D18" s="18">
        <v>46297.0</v>
      </c>
      <c r="E18" s="8"/>
    </row>
    <row r="19" ht="21.75" customHeight="1">
      <c r="A19" s="7" t="s">
        <v>2876</v>
      </c>
      <c r="B19" s="8" t="s">
        <v>2877</v>
      </c>
      <c r="C19" s="8" t="s">
        <v>709</v>
      </c>
      <c r="D19" s="18">
        <v>46297.0</v>
      </c>
      <c r="E19" s="8"/>
    </row>
    <row r="20" ht="15.0" customHeight="1">
      <c r="A20" s="7" t="s">
        <v>2878</v>
      </c>
      <c r="B20" s="8" t="s">
        <v>2879</v>
      </c>
      <c r="C20" s="8" t="s">
        <v>374</v>
      </c>
      <c r="D20" s="18">
        <v>46297.0</v>
      </c>
      <c r="E20" s="8"/>
    </row>
    <row r="21" ht="15.0" customHeight="1">
      <c r="A21" s="7" t="s">
        <v>2880</v>
      </c>
      <c r="B21" s="8" t="s">
        <v>2881</v>
      </c>
      <c r="C21" s="8" t="s">
        <v>459</v>
      </c>
      <c r="D21" s="18">
        <v>46297.0</v>
      </c>
      <c r="E21" s="8"/>
    </row>
    <row r="22" ht="21.75" customHeight="1">
      <c r="A22" s="7" t="s">
        <v>2882</v>
      </c>
      <c r="B22" s="8" t="s">
        <v>2883</v>
      </c>
      <c r="C22" s="8" t="s">
        <v>365</v>
      </c>
      <c r="D22" s="18">
        <v>46297.0</v>
      </c>
      <c r="E22" s="8"/>
    </row>
    <row r="23" ht="15.0" customHeight="1">
      <c r="A23" s="7" t="s">
        <v>2884</v>
      </c>
      <c r="B23" s="8" t="s">
        <v>2885</v>
      </c>
      <c r="C23" s="8" t="s">
        <v>1282</v>
      </c>
      <c r="D23" s="18">
        <v>46297.0</v>
      </c>
      <c r="E23" s="8"/>
    </row>
    <row r="24" ht="21.75" customHeight="1">
      <c r="A24" s="7" t="s">
        <v>2886</v>
      </c>
      <c r="B24" s="8" t="s">
        <v>2887</v>
      </c>
      <c r="C24" s="8" t="s">
        <v>724</v>
      </c>
      <c r="D24" s="18">
        <v>46356.0</v>
      </c>
      <c r="E24" s="8"/>
    </row>
    <row r="25" ht="21.75" customHeight="1">
      <c r="A25" s="7" t="s">
        <v>2888</v>
      </c>
      <c r="B25" s="8" t="s">
        <v>2889</v>
      </c>
      <c r="C25" s="8" t="s">
        <v>724</v>
      </c>
      <c r="D25" s="18">
        <v>46379.0</v>
      </c>
      <c r="E25" s="8"/>
    </row>
    <row r="26" ht="15.75" customHeight="1">
      <c r="A26" s="5"/>
      <c r="B26" s="5"/>
      <c r="C26" s="5"/>
      <c r="D26" s="5"/>
      <c r="E26" s="5"/>
    </row>
    <row r="27" ht="18.0" customHeight="1">
      <c r="A27" s="6" t="s">
        <v>2890</v>
      </c>
      <c r="B27" s="3"/>
      <c r="C27" s="3"/>
      <c r="D27" s="3"/>
      <c r="E27" s="2"/>
    </row>
    <row r="28" ht="15.0" customHeight="1">
      <c r="A28" s="7" t="s">
        <v>147</v>
      </c>
      <c r="B28" s="13" t="s">
        <v>2891</v>
      </c>
      <c r="C28" s="8"/>
      <c r="D28" s="8"/>
      <c r="E28" s="8"/>
    </row>
    <row r="29" ht="15.0" customHeight="1">
      <c r="A29" s="7" t="s">
        <v>251</v>
      </c>
      <c r="B29" s="13" t="s">
        <v>2891</v>
      </c>
      <c r="C29" s="8"/>
      <c r="D29" s="8"/>
      <c r="E29" s="8"/>
    </row>
    <row r="30" ht="21.75" customHeight="1">
      <c r="A30" s="7" t="s">
        <v>2892</v>
      </c>
      <c r="B30" s="13" t="s">
        <v>2891</v>
      </c>
      <c r="C30" s="8"/>
      <c r="D30" s="8"/>
      <c r="E30" s="8"/>
    </row>
    <row r="31" ht="15.0" customHeight="1">
      <c r="A31" s="7" t="s">
        <v>2893</v>
      </c>
      <c r="B31" s="13" t="s">
        <v>2891</v>
      </c>
      <c r="C31" s="8"/>
      <c r="D31" s="8"/>
      <c r="E31" s="8"/>
    </row>
    <row r="32" ht="15.75" customHeight="1">
      <c r="A32" s="5"/>
      <c r="B32" s="5"/>
      <c r="C32" s="5"/>
      <c r="D32" s="5"/>
      <c r="E32" s="5"/>
    </row>
    <row r="33" ht="15.75" customHeight="1">
      <c r="A33" s="5"/>
      <c r="B33" s="5"/>
      <c r="C33" s="5"/>
      <c r="D33" s="5"/>
      <c r="E33" s="5"/>
    </row>
    <row r="34" ht="15.75" customHeight="1">
      <c r="A34" s="5"/>
      <c r="B34" s="5"/>
      <c r="C34" s="5"/>
      <c r="D34" s="5"/>
      <c r="E34" s="5"/>
    </row>
    <row r="35" ht="15.75" customHeight="1">
      <c r="A35" s="5"/>
      <c r="B35" s="5"/>
      <c r="C35" s="5"/>
      <c r="D35" s="5"/>
      <c r="E35" s="5"/>
    </row>
    <row r="36" ht="15.75" customHeight="1">
      <c r="A36" s="5"/>
      <c r="B36" s="5"/>
      <c r="C36" s="5"/>
      <c r="D36" s="5"/>
      <c r="E36" s="5"/>
    </row>
    <row r="37" ht="15.75" customHeight="1">
      <c r="A37" s="5"/>
      <c r="B37" s="5"/>
      <c r="C37" s="5"/>
      <c r="D37" s="5"/>
      <c r="E37" s="5"/>
    </row>
    <row r="38" ht="15.75" customHeight="1">
      <c r="A38" s="5"/>
      <c r="B38" s="5"/>
      <c r="C38" s="5"/>
      <c r="D38" s="5"/>
      <c r="E38" s="5"/>
    </row>
    <row r="39" ht="15.75" customHeight="1">
      <c r="A39" s="5"/>
      <c r="B39" s="5"/>
      <c r="C39" s="5"/>
      <c r="D39" s="5"/>
      <c r="E39" s="5"/>
    </row>
    <row r="40" ht="15.75" customHeight="1">
      <c r="A40" s="5"/>
      <c r="B40" s="5"/>
      <c r="C40" s="5"/>
      <c r="D40" s="5"/>
      <c r="E40" s="5"/>
    </row>
    <row r="41" ht="15.75" customHeight="1">
      <c r="A41" s="5"/>
      <c r="B41" s="5"/>
      <c r="C41" s="5"/>
      <c r="D41" s="5"/>
      <c r="E41" s="5"/>
    </row>
    <row r="42" ht="15.75" customHeight="1">
      <c r="A42" s="5"/>
      <c r="B42" s="5"/>
      <c r="C42" s="5"/>
      <c r="D42" s="5"/>
      <c r="E42" s="5"/>
    </row>
    <row r="43" ht="15.75" customHeight="1">
      <c r="A43" s="5"/>
      <c r="B43" s="5"/>
      <c r="C43" s="5"/>
      <c r="D43" s="5"/>
      <c r="E43" s="5"/>
    </row>
    <row r="44" ht="15.75" customHeight="1">
      <c r="A44" s="5"/>
      <c r="B44" s="5"/>
      <c r="C44" s="5"/>
      <c r="D44" s="5"/>
      <c r="E44" s="5"/>
    </row>
    <row r="45" ht="15.75" customHeight="1">
      <c r="A45" s="5"/>
      <c r="B45" s="5"/>
      <c r="C45" s="5"/>
      <c r="D45" s="5"/>
      <c r="E45" s="5"/>
    </row>
    <row r="46" ht="15.75" customHeight="1">
      <c r="A46" s="5"/>
      <c r="B46" s="5"/>
      <c r="C46" s="5"/>
      <c r="D46" s="5"/>
      <c r="E46" s="5"/>
    </row>
    <row r="47" ht="15.75" customHeight="1">
      <c r="A47" s="5"/>
      <c r="B47" s="5"/>
      <c r="C47" s="5"/>
      <c r="D47" s="5"/>
      <c r="E47" s="5"/>
    </row>
    <row r="48" ht="15.75" customHeight="1">
      <c r="A48" s="5"/>
      <c r="B48" s="5"/>
      <c r="C48" s="5"/>
      <c r="D48" s="5"/>
      <c r="E48" s="5"/>
    </row>
    <row r="49" ht="15.75" customHeight="1">
      <c r="A49" s="5"/>
      <c r="B49" s="5"/>
      <c r="C49" s="5"/>
      <c r="D49" s="5"/>
      <c r="E49" s="5"/>
    </row>
    <row r="50" ht="15.75" customHeight="1">
      <c r="A50" s="5"/>
      <c r="B50" s="5"/>
      <c r="C50" s="5"/>
      <c r="D50" s="5"/>
      <c r="E50" s="5"/>
    </row>
    <row r="51" ht="15.75" customHeight="1">
      <c r="A51" s="5"/>
      <c r="B51" s="5"/>
      <c r="C51" s="5"/>
      <c r="D51" s="5"/>
      <c r="E51" s="5"/>
    </row>
    <row r="52" ht="15.75" customHeight="1">
      <c r="A52" s="5"/>
      <c r="B52" s="5"/>
      <c r="C52" s="5"/>
      <c r="D52" s="5"/>
      <c r="E52" s="5"/>
    </row>
    <row r="53" ht="15.75" customHeight="1">
      <c r="A53" s="5"/>
      <c r="B53" s="5"/>
      <c r="C53" s="5"/>
      <c r="D53" s="5"/>
      <c r="E53" s="5"/>
    </row>
    <row r="54" ht="15.75" customHeight="1">
      <c r="A54" s="5"/>
      <c r="B54" s="5"/>
      <c r="C54" s="5"/>
      <c r="D54" s="5"/>
      <c r="E54" s="5"/>
    </row>
    <row r="55" ht="15.75" customHeight="1">
      <c r="A55" s="5"/>
      <c r="B55" s="5"/>
      <c r="C55" s="5"/>
      <c r="D55" s="5"/>
      <c r="E55" s="5"/>
    </row>
    <row r="56" ht="15.75" customHeight="1">
      <c r="A56" s="5"/>
      <c r="B56" s="5"/>
      <c r="C56" s="5"/>
      <c r="D56" s="5"/>
      <c r="E56" s="5"/>
    </row>
    <row r="57" ht="15.75" customHeight="1">
      <c r="A57" s="5"/>
      <c r="B57" s="5"/>
      <c r="C57" s="5"/>
      <c r="D57" s="5"/>
      <c r="E57" s="5"/>
    </row>
    <row r="58" ht="15.75" customHeight="1">
      <c r="A58" s="5"/>
      <c r="B58" s="5"/>
      <c r="C58" s="5"/>
      <c r="D58" s="5"/>
      <c r="E58" s="5"/>
    </row>
    <row r="59" ht="15.75" customHeight="1">
      <c r="A59" s="5"/>
      <c r="B59" s="5"/>
      <c r="C59" s="5"/>
      <c r="D59" s="5"/>
      <c r="E59" s="5"/>
    </row>
    <row r="60" ht="15.75" customHeight="1">
      <c r="A60" s="5"/>
      <c r="B60" s="5"/>
      <c r="C60" s="5"/>
      <c r="D60" s="5"/>
      <c r="E60" s="5"/>
    </row>
    <row r="61" ht="15.75" customHeight="1">
      <c r="A61" s="5"/>
      <c r="B61" s="5"/>
      <c r="C61" s="5"/>
      <c r="D61" s="5"/>
      <c r="E61" s="5"/>
    </row>
    <row r="62" ht="15.75" customHeight="1">
      <c r="A62" s="5"/>
      <c r="B62" s="5"/>
      <c r="C62" s="5"/>
      <c r="D62" s="5"/>
      <c r="E62" s="5"/>
    </row>
    <row r="63" ht="15.75" customHeight="1">
      <c r="A63" s="5"/>
      <c r="B63" s="5"/>
      <c r="C63" s="5"/>
      <c r="D63" s="5"/>
      <c r="E63" s="5"/>
    </row>
    <row r="64" ht="15.75" customHeight="1">
      <c r="A64" s="5"/>
      <c r="B64" s="5"/>
      <c r="C64" s="5"/>
      <c r="D64" s="5"/>
      <c r="E64" s="5"/>
    </row>
    <row r="65" ht="15.75" customHeight="1">
      <c r="A65" s="5"/>
      <c r="B65" s="5"/>
      <c r="C65" s="5"/>
      <c r="D65" s="5"/>
      <c r="E65" s="5"/>
    </row>
    <row r="66" ht="15.75" customHeight="1">
      <c r="A66" s="5"/>
      <c r="B66" s="5"/>
      <c r="C66" s="5"/>
      <c r="D66" s="5"/>
      <c r="E66" s="5"/>
    </row>
    <row r="67" ht="15.75" customHeight="1">
      <c r="A67" s="5"/>
      <c r="B67" s="5"/>
      <c r="C67" s="5"/>
      <c r="D67" s="5"/>
      <c r="E67" s="5"/>
    </row>
    <row r="68" ht="15.75" customHeight="1">
      <c r="A68" s="5"/>
      <c r="B68" s="5"/>
      <c r="C68" s="5"/>
      <c r="D68" s="5"/>
      <c r="E68" s="5"/>
    </row>
    <row r="69" ht="15.75" customHeight="1">
      <c r="A69" s="5"/>
      <c r="B69" s="5"/>
      <c r="C69" s="5"/>
      <c r="D69" s="5"/>
      <c r="E69" s="5"/>
    </row>
    <row r="70" ht="15.75" customHeight="1">
      <c r="A70" s="5"/>
      <c r="B70" s="5"/>
      <c r="C70" s="5"/>
      <c r="D70" s="5"/>
      <c r="E70" s="5"/>
    </row>
    <row r="71" ht="15.75" customHeight="1">
      <c r="A71" s="5"/>
      <c r="B71" s="5"/>
      <c r="C71" s="5"/>
      <c r="D71" s="5"/>
      <c r="E71" s="5"/>
    </row>
    <row r="72" ht="15.75" customHeight="1">
      <c r="A72" s="5"/>
      <c r="B72" s="5"/>
      <c r="C72" s="5"/>
      <c r="D72" s="5"/>
      <c r="E72" s="5"/>
    </row>
    <row r="73" ht="15.75" customHeight="1">
      <c r="A73" s="5"/>
      <c r="B73" s="5"/>
      <c r="C73" s="5"/>
      <c r="D73" s="5"/>
      <c r="E73" s="5"/>
    </row>
    <row r="74" ht="15.75" customHeight="1">
      <c r="A74" s="5"/>
      <c r="B74" s="5"/>
      <c r="C74" s="5"/>
      <c r="D74" s="5"/>
      <c r="E74" s="5"/>
    </row>
    <row r="75" ht="15.75" customHeight="1">
      <c r="A75" s="5"/>
      <c r="B75" s="5"/>
      <c r="C75" s="5"/>
      <c r="D75" s="5"/>
      <c r="E75" s="5"/>
    </row>
    <row r="76" ht="15.75" customHeight="1">
      <c r="A76" s="5"/>
      <c r="B76" s="5"/>
      <c r="C76" s="5"/>
      <c r="D76" s="5"/>
      <c r="E76" s="5"/>
    </row>
    <row r="77" ht="15.75" customHeight="1">
      <c r="A77" s="5"/>
      <c r="B77" s="5"/>
      <c r="C77" s="5"/>
      <c r="D77" s="5"/>
      <c r="E77" s="5"/>
    </row>
    <row r="78" ht="15.75" customHeight="1">
      <c r="A78" s="5"/>
      <c r="B78" s="5"/>
      <c r="C78" s="5"/>
      <c r="D78" s="5"/>
      <c r="E78" s="5"/>
    </row>
    <row r="79" ht="15.75" customHeight="1">
      <c r="A79" s="5"/>
      <c r="B79" s="5"/>
      <c r="C79" s="5"/>
      <c r="D79" s="5"/>
      <c r="E79" s="5"/>
    </row>
    <row r="80" ht="15.75" customHeight="1">
      <c r="A80" s="5"/>
      <c r="B80" s="5"/>
      <c r="C80" s="5"/>
      <c r="D80" s="5"/>
      <c r="E80" s="5"/>
    </row>
    <row r="81" ht="15.75" customHeight="1">
      <c r="A81" s="5"/>
      <c r="B81" s="5"/>
      <c r="C81" s="5"/>
      <c r="D81" s="5"/>
      <c r="E81" s="5"/>
    </row>
    <row r="82" ht="15.75" customHeight="1">
      <c r="A82" s="5"/>
      <c r="B82" s="5"/>
      <c r="C82" s="5"/>
      <c r="D82" s="5"/>
      <c r="E82" s="5"/>
    </row>
    <row r="83" ht="15.75" customHeight="1">
      <c r="A83" s="5"/>
      <c r="B83" s="5"/>
      <c r="C83" s="5"/>
      <c r="D83" s="5"/>
      <c r="E83" s="5"/>
    </row>
    <row r="84" ht="15.75" customHeight="1">
      <c r="A84" s="5"/>
      <c r="B84" s="5"/>
      <c r="C84" s="5"/>
      <c r="D84" s="5"/>
      <c r="E84" s="5"/>
    </row>
    <row r="85" ht="15.75" customHeight="1">
      <c r="A85" s="5"/>
      <c r="B85" s="5"/>
      <c r="C85" s="5"/>
      <c r="D85" s="5"/>
      <c r="E85" s="5"/>
    </row>
    <row r="86" ht="15.75" customHeight="1">
      <c r="A86" s="5"/>
      <c r="B86" s="5"/>
      <c r="C86" s="5"/>
      <c r="D86" s="5"/>
      <c r="E86" s="5"/>
    </row>
    <row r="87" ht="15.75" customHeight="1">
      <c r="A87" s="5"/>
      <c r="B87" s="5"/>
      <c r="C87" s="5"/>
      <c r="D87" s="5"/>
      <c r="E87" s="5"/>
    </row>
    <row r="88" ht="15.75" customHeight="1">
      <c r="A88" s="5"/>
      <c r="B88" s="5"/>
      <c r="C88" s="5"/>
      <c r="D88" s="5"/>
      <c r="E88" s="5"/>
    </row>
    <row r="89" ht="15.75" customHeight="1">
      <c r="A89" s="5"/>
      <c r="B89" s="5"/>
      <c r="C89" s="5"/>
      <c r="D89" s="5"/>
      <c r="E89" s="5"/>
    </row>
    <row r="90" ht="15.75" customHeight="1">
      <c r="A90" s="5"/>
      <c r="B90" s="5"/>
      <c r="C90" s="5"/>
      <c r="D90" s="5"/>
      <c r="E90" s="5"/>
    </row>
    <row r="91" ht="15.75" customHeight="1">
      <c r="A91" s="5"/>
      <c r="B91" s="5"/>
      <c r="C91" s="5"/>
      <c r="D91" s="5"/>
      <c r="E91" s="5"/>
    </row>
    <row r="92" ht="15.75" customHeight="1">
      <c r="A92" s="5"/>
      <c r="B92" s="5"/>
      <c r="C92" s="5"/>
      <c r="D92" s="5"/>
      <c r="E92" s="5"/>
    </row>
    <row r="93" ht="15.75" customHeight="1">
      <c r="A93" s="5"/>
      <c r="B93" s="5"/>
      <c r="C93" s="5"/>
      <c r="D93" s="5"/>
      <c r="E93" s="5"/>
    </row>
    <row r="94" ht="15.75" customHeight="1">
      <c r="A94" s="5"/>
      <c r="B94" s="5"/>
      <c r="C94" s="5"/>
      <c r="D94" s="5"/>
      <c r="E94" s="5"/>
    </row>
    <row r="95" ht="15.75" customHeight="1">
      <c r="A95" s="5"/>
      <c r="B95" s="5"/>
      <c r="C95" s="5"/>
      <c r="D95" s="5"/>
      <c r="E95" s="5"/>
    </row>
    <row r="96" ht="15.75" customHeight="1">
      <c r="A96" s="5"/>
      <c r="B96" s="5"/>
      <c r="C96" s="5"/>
      <c r="D96" s="5"/>
      <c r="E96" s="5"/>
    </row>
    <row r="97" ht="15.75" customHeight="1">
      <c r="A97" s="5"/>
      <c r="B97" s="5"/>
      <c r="C97" s="5"/>
      <c r="D97" s="5"/>
      <c r="E97" s="5"/>
    </row>
    <row r="98" ht="15.75" customHeight="1">
      <c r="A98" s="5"/>
      <c r="B98" s="5"/>
      <c r="C98" s="5"/>
      <c r="D98" s="5"/>
      <c r="E98" s="5"/>
    </row>
    <row r="99" ht="15.75" customHeight="1">
      <c r="A99" s="5"/>
      <c r="B99" s="5"/>
      <c r="C99" s="5"/>
      <c r="D99" s="5"/>
      <c r="E99" s="5"/>
    </row>
    <row r="100" ht="15.75" customHeight="1">
      <c r="A100" s="5"/>
      <c r="B100" s="5"/>
      <c r="C100" s="5"/>
      <c r="D100" s="5"/>
      <c r="E100" s="5"/>
    </row>
    <row r="101" ht="15.75" customHeight="1">
      <c r="A101" s="5"/>
      <c r="B101" s="5"/>
      <c r="C101" s="5"/>
      <c r="D101" s="5"/>
      <c r="E101" s="5"/>
    </row>
    <row r="102" ht="15.75" customHeight="1">
      <c r="A102" s="5"/>
      <c r="B102" s="5"/>
      <c r="C102" s="5"/>
      <c r="D102" s="5"/>
      <c r="E102" s="5"/>
    </row>
    <row r="103" ht="15.75" customHeight="1">
      <c r="A103" s="5"/>
      <c r="B103" s="5"/>
      <c r="C103" s="5"/>
      <c r="D103" s="5"/>
      <c r="E103" s="5"/>
    </row>
    <row r="104" ht="15.75" customHeight="1">
      <c r="A104" s="5"/>
      <c r="B104" s="5"/>
      <c r="C104" s="5"/>
      <c r="D104" s="5"/>
      <c r="E104" s="5"/>
    </row>
    <row r="105" ht="15.75" customHeight="1">
      <c r="A105" s="5"/>
      <c r="B105" s="5"/>
      <c r="C105" s="5"/>
      <c r="D105" s="5"/>
      <c r="E105" s="5"/>
    </row>
    <row r="106" ht="15.75" customHeight="1">
      <c r="A106" s="5"/>
      <c r="B106" s="5"/>
      <c r="C106" s="5"/>
      <c r="D106" s="5"/>
      <c r="E106" s="5"/>
    </row>
    <row r="107" ht="15.75" customHeight="1">
      <c r="A107" s="5"/>
      <c r="B107" s="5"/>
      <c r="C107" s="5"/>
      <c r="D107" s="5"/>
      <c r="E107" s="5"/>
    </row>
    <row r="108" ht="15.75" customHeight="1">
      <c r="A108" s="5"/>
      <c r="B108" s="5"/>
      <c r="C108" s="5"/>
      <c r="D108" s="5"/>
      <c r="E108" s="5"/>
    </row>
    <row r="109" ht="15.75" customHeight="1">
      <c r="A109" s="5"/>
      <c r="B109" s="5"/>
      <c r="C109" s="5"/>
      <c r="D109" s="5"/>
      <c r="E109" s="5"/>
    </row>
    <row r="110" ht="15.75" customHeight="1">
      <c r="A110" s="5"/>
      <c r="B110" s="5"/>
      <c r="C110" s="5"/>
      <c r="D110" s="5"/>
      <c r="E110" s="5"/>
    </row>
    <row r="111" ht="15.75" customHeight="1">
      <c r="A111" s="5"/>
      <c r="B111" s="5"/>
      <c r="C111" s="5"/>
      <c r="D111" s="5"/>
      <c r="E111" s="5"/>
    </row>
    <row r="112" ht="15.75" customHeight="1">
      <c r="A112" s="5"/>
      <c r="B112" s="5"/>
      <c r="C112" s="5"/>
      <c r="D112" s="5"/>
      <c r="E112" s="5"/>
    </row>
    <row r="113" ht="15.75" customHeight="1">
      <c r="A113" s="5"/>
      <c r="B113" s="5"/>
      <c r="C113" s="5"/>
      <c r="D113" s="5"/>
      <c r="E113" s="5"/>
    </row>
    <row r="114" ht="15.75" customHeight="1">
      <c r="A114" s="5"/>
      <c r="B114" s="5"/>
      <c r="C114" s="5"/>
      <c r="D114" s="5"/>
      <c r="E114" s="5"/>
    </row>
    <row r="115" ht="15.75" customHeight="1">
      <c r="A115" s="5"/>
      <c r="B115" s="5"/>
      <c r="C115" s="5"/>
      <c r="D115" s="5"/>
      <c r="E115" s="5"/>
    </row>
    <row r="116" ht="15.75" customHeight="1">
      <c r="A116" s="5"/>
      <c r="B116" s="5"/>
      <c r="C116" s="5"/>
      <c r="D116" s="5"/>
      <c r="E116" s="5"/>
    </row>
    <row r="117" ht="15.75" customHeight="1">
      <c r="A117" s="5"/>
      <c r="B117" s="5"/>
      <c r="C117" s="5"/>
      <c r="D117" s="5"/>
      <c r="E117" s="5"/>
    </row>
    <row r="118" ht="15.75" customHeight="1">
      <c r="A118" s="5"/>
      <c r="B118" s="5"/>
      <c r="C118" s="5"/>
      <c r="D118" s="5"/>
      <c r="E118" s="5"/>
    </row>
    <row r="119" ht="15.75" customHeight="1">
      <c r="A119" s="5"/>
      <c r="B119" s="5"/>
      <c r="C119" s="5"/>
      <c r="D119" s="5"/>
      <c r="E119" s="5"/>
    </row>
    <row r="120" ht="15.75" customHeight="1">
      <c r="A120" s="5"/>
      <c r="B120" s="5"/>
      <c r="C120" s="5"/>
      <c r="D120" s="5"/>
      <c r="E120" s="5"/>
    </row>
    <row r="121" ht="15.75" customHeight="1">
      <c r="A121" s="5"/>
      <c r="B121" s="5"/>
      <c r="C121" s="5"/>
      <c r="D121" s="5"/>
      <c r="E121" s="5"/>
    </row>
    <row r="122" ht="15.75" customHeight="1">
      <c r="A122" s="5"/>
      <c r="B122" s="5"/>
      <c r="C122" s="5"/>
      <c r="D122" s="5"/>
      <c r="E122" s="5"/>
    </row>
    <row r="123" ht="15.75" customHeight="1">
      <c r="A123" s="5"/>
      <c r="B123" s="5"/>
      <c r="C123" s="5"/>
      <c r="D123" s="5"/>
      <c r="E123" s="5"/>
    </row>
    <row r="124" ht="15.75" customHeight="1">
      <c r="A124" s="5"/>
      <c r="B124" s="5"/>
      <c r="C124" s="5"/>
      <c r="D124" s="5"/>
      <c r="E124" s="5"/>
    </row>
    <row r="125" ht="15.75" customHeight="1">
      <c r="A125" s="5"/>
      <c r="B125" s="5"/>
      <c r="C125" s="5"/>
      <c r="D125" s="5"/>
      <c r="E125" s="5"/>
    </row>
    <row r="126" ht="15.75" customHeight="1">
      <c r="A126" s="5"/>
      <c r="B126" s="5"/>
      <c r="C126" s="5"/>
      <c r="D126" s="5"/>
      <c r="E126" s="5"/>
    </row>
    <row r="127" ht="15.75" customHeight="1">
      <c r="A127" s="5"/>
      <c r="B127" s="5"/>
      <c r="C127" s="5"/>
      <c r="D127" s="5"/>
      <c r="E127" s="5"/>
    </row>
    <row r="128" ht="15.75" customHeight="1">
      <c r="A128" s="5"/>
      <c r="B128" s="5"/>
      <c r="C128" s="5"/>
      <c r="D128" s="5"/>
      <c r="E128" s="5"/>
    </row>
    <row r="129" ht="15.75" customHeight="1">
      <c r="A129" s="5"/>
      <c r="B129" s="5"/>
      <c r="C129" s="5"/>
      <c r="D129" s="5"/>
      <c r="E129" s="5"/>
    </row>
    <row r="130" ht="15.75" customHeight="1">
      <c r="A130" s="5"/>
      <c r="B130" s="5"/>
      <c r="C130" s="5"/>
      <c r="D130" s="5"/>
      <c r="E130" s="5"/>
    </row>
    <row r="131" ht="15.75" customHeight="1">
      <c r="A131" s="5"/>
      <c r="B131" s="5"/>
      <c r="C131" s="5"/>
      <c r="D131" s="5"/>
      <c r="E131" s="5"/>
    </row>
    <row r="132" ht="15.75" customHeight="1">
      <c r="A132" s="5"/>
      <c r="B132" s="5"/>
      <c r="C132" s="5"/>
      <c r="D132" s="5"/>
      <c r="E132" s="5"/>
    </row>
    <row r="133" ht="15.75" customHeight="1">
      <c r="A133" s="5"/>
      <c r="B133" s="5"/>
      <c r="C133" s="5"/>
      <c r="D133" s="5"/>
      <c r="E133" s="5"/>
    </row>
    <row r="134" ht="15.75" customHeight="1">
      <c r="A134" s="5"/>
      <c r="B134" s="5"/>
      <c r="C134" s="5"/>
      <c r="D134" s="5"/>
      <c r="E134" s="5"/>
    </row>
    <row r="135" ht="15.75" customHeight="1">
      <c r="A135" s="5"/>
      <c r="B135" s="5"/>
      <c r="C135" s="5"/>
      <c r="D135" s="5"/>
      <c r="E135" s="5"/>
    </row>
    <row r="136" ht="15.75" customHeight="1">
      <c r="A136" s="5"/>
      <c r="B136" s="5"/>
      <c r="C136" s="5"/>
      <c r="D136" s="5"/>
      <c r="E136" s="5"/>
    </row>
    <row r="137" ht="15.75" customHeight="1">
      <c r="A137" s="5"/>
      <c r="B137" s="5"/>
      <c r="C137" s="5"/>
      <c r="D137" s="5"/>
      <c r="E137" s="5"/>
    </row>
    <row r="138" ht="15.75" customHeight="1">
      <c r="A138" s="5"/>
      <c r="B138" s="5"/>
      <c r="C138" s="5"/>
      <c r="D138" s="5"/>
      <c r="E138" s="5"/>
    </row>
    <row r="139" ht="15.75" customHeight="1">
      <c r="A139" s="5"/>
      <c r="B139" s="5"/>
      <c r="C139" s="5"/>
      <c r="D139" s="5"/>
      <c r="E139" s="5"/>
    </row>
    <row r="140" ht="15.75" customHeight="1">
      <c r="A140" s="5"/>
      <c r="B140" s="5"/>
      <c r="C140" s="5"/>
      <c r="D140" s="5"/>
      <c r="E140" s="5"/>
    </row>
    <row r="141" ht="15.75" customHeight="1">
      <c r="A141" s="5"/>
      <c r="B141" s="5"/>
      <c r="C141" s="5"/>
      <c r="D141" s="5"/>
      <c r="E141" s="5"/>
    </row>
    <row r="142" ht="15.75" customHeight="1">
      <c r="A142" s="5"/>
      <c r="B142" s="5"/>
      <c r="C142" s="5"/>
      <c r="D142" s="5"/>
      <c r="E142" s="5"/>
    </row>
    <row r="143" ht="15.75" customHeight="1">
      <c r="A143" s="5"/>
      <c r="B143" s="5"/>
      <c r="C143" s="5"/>
      <c r="D143" s="5"/>
      <c r="E143" s="5"/>
    </row>
    <row r="144" ht="15.75" customHeight="1">
      <c r="A144" s="5"/>
      <c r="B144" s="5"/>
      <c r="C144" s="5"/>
      <c r="D144" s="5"/>
      <c r="E144" s="5"/>
    </row>
    <row r="145" ht="15.75" customHeight="1">
      <c r="A145" s="5"/>
      <c r="B145" s="5"/>
      <c r="C145" s="5"/>
      <c r="D145" s="5"/>
      <c r="E145" s="5"/>
    </row>
    <row r="146" ht="15.75" customHeight="1">
      <c r="A146" s="5"/>
      <c r="B146" s="5"/>
      <c r="C146" s="5"/>
      <c r="D146" s="5"/>
      <c r="E146" s="5"/>
    </row>
    <row r="147" ht="15.75" customHeight="1">
      <c r="A147" s="5"/>
      <c r="B147" s="5"/>
      <c r="C147" s="5"/>
      <c r="D147" s="5"/>
      <c r="E147" s="5"/>
    </row>
    <row r="148" ht="15.75" customHeight="1">
      <c r="A148" s="5"/>
      <c r="B148" s="5"/>
      <c r="C148" s="5"/>
      <c r="D148" s="5"/>
      <c r="E148" s="5"/>
    </row>
    <row r="149" ht="15.75" customHeight="1">
      <c r="A149" s="5"/>
      <c r="B149" s="5"/>
      <c r="C149" s="5"/>
      <c r="D149" s="5"/>
      <c r="E149" s="5"/>
    </row>
    <row r="150" ht="15.75" customHeight="1">
      <c r="A150" s="5"/>
      <c r="B150" s="5"/>
      <c r="C150" s="5"/>
      <c r="D150" s="5"/>
      <c r="E150" s="5"/>
    </row>
    <row r="151" ht="15.75" customHeight="1">
      <c r="A151" s="5"/>
      <c r="B151" s="5"/>
      <c r="C151" s="5"/>
      <c r="D151" s="5"/>
      <c r="E151" s="5"/>
    </row>
    <row r="152" ht="15.75" customHeight="1">
      <c r="A152" s="5"/>
      <c r="B152" s="5"/>
      <c r="C152" s="5"/>
      <c r="D152" s="5"/>
      <c r="E152" s="5"/>
    </row>
    <row r="153" ht="15.75" customHeight="1">
      <c r="A153" s="5"/>
      <c r="B153" s="5"/>
      <c r="C153" s="5"/>
      <c r="D153" s="5"/>
      <c r="E153" s="5"/>
    </row>
    <row r="154" ht="15.75" customHeight="1">
      <c r="A154" s="5"/>
      <c r="B154" s="5"/>
      <c r="C154" s="5"/>
      <c r="D154" s="5"/>
      <c r="E154" s="5"/>
    </row>
    <row r="155" ht="15.75" customHeight="1">
      <c r="A155" s="5"/>
      <c r="B155" s="5"/>
      <c r="C155" s="5"/>
      <c r="D155" s="5"/>
      <c r="E155" s="5"/>
    </row>
    <row r="156" ht="15.75" customHeight="1">
      <c r="A156" s="5"/>
      <c r="B156" s="5"/>
      <c r="C156" s="5"/>
      <c r="D156" s="5"/>
      <c r="E156" s="5"/>
    </row>
    <row r="157" ht="15.75" customHeight="1">
      <c r="A157" s="5"/>
      <c r="B157" s="5"/>
      <c r="C157" s="5"/>
      <c r="D157" s="5"/>
      <c r="E157" s="5"/>
    </row>
    <row r="158" ht="15.75" customHeight="1">
      <c r="A158" s="5"/>
      <c r="B158" s="5"/>
      <c r="C158" s="5"/>
      <c r="D158" s="5"/>
      <c r="E158" s="5"/>
    </row>
    <row r="159" ht="15.75" customHeight="1">
      <c r="A159" s="5"/>
      <c r="B159" s="5"/>
      <c r="C159" s="5"/>
      <c r="D159" s="5"/>
      <c r="E159" s="5"/>
    </row>
    <row r="160" ht="15.75" customHeight="1">
      <c r="A160" s="5"/>
      <c r="B160" s="5"/>
      <c r="C160" s="5"/>
      <c r="D160" s="5"/>
      <c r="E160" s="5"/>
    </row>
    <row r="161" ht="15.75" customHeight="1">
      <c r="A161" s="5"/>
      <c r="B161" s="5"/>
      <c r="C161" s="5"/>
      <c r="D161" s="5"/>
      <c r="E161" s="5"/>
    </row>
    <row r="162" ht="15.75" customHeight="1">
      <c r="A162" s="5"/>
      <c r="B162" s="5"/>
      <c r="C162" s="5"/>
      <c r="D162" s="5"/>
      <c r="E162" s="5"/>
    </row>
    <row r="163" ht="15.75" customHeight="1">
      <c r="A163" s="5"/>
      <c r="B163" s="5"/>
      <c r="C163" s="5"/>
      <c r="D163" s="5"/>
      <c r="E163" s="5"/>
    </row>
    <row r="164" ht="15.75" customHeight="1">
      <c r="A164" s="5"/>
      <c r="B164" s="5"/>
      <c r="C164" s="5"/>
      <c r="D164" s="5"/>
      <c r="E164" s="5"/>
    </row>
    <row r="165" ht="15.75" customHeight="1">
      <c r="A165" s="5"/>
      <c r="B165" s="5"/>
      <c r="C165" s="5"/>
      <c r="D165" s="5"/>
      <c r="E165" s="5"/>
    </row>
    <row r="166" ht="15.75" customHeight="1">
      <c r="A166" s="5"/>
      <c r="B166" s="5"/>
      <c r="C166" s="5"/>
      <c r="D166" s="5"/>
      <c r="E166" s="5"/>
    </row>
    <row r="167" ht="15.75" customHeight="1">
      <c r="A167" s="5"/>
      <c r="B167" s="5"/>
      <c r="C167" s="5"/>
      <c r="D167" s="5"/>
      <c r="E167" s="5"/>
    </row>
    <row r="168" ht="15.75" customHeight="1">
      <c r="A168" s="5"/>
      <c r="B168" s="5"/>
      <c r="C168" s="5"/>
      <c r="D168" s="5"/>
      <c r="E168" s="5"/>
    </row>
    <row r="169" ht="15.75" customHeight="1">
      <c r="A169" s="5"/>
      <c r="B169" s="5"/>
      <c r="C169" s="5"/>
      <c r="D169" s="5"/>
      <c r="E169" s="5"/>
    </row>
    <row r="170" ht="15.75" customHeight="1">
      <c r="A170" s="5"/>
      <c r="B170" s="5"/>
      <c r="C170" s="5"/>
      <c r="D170" s="5"/>
      <c r="E170" s="5"/>
    </row>
    <row r="171" ht="15.75" customHeight="1">
      <c r="A171" s="5"/>
      <c r="B171" s="5"/>
      <c r="C171" s="5"/>
      <c r="D171" s="5"/>
      <c r="E171" s="5"/>
    </row>
    <row r="172" ht="15.75" customHeight="1">
      <c r="A172" s="5"/>
      <c r="B172" s="5"/>
      <c r="C172" s="5"/>
      <c r="D172" s="5"/>
      <c r="E172" s="5"/>
    </row>
    <row r="173" ht="15.75" customHeight="1">
      <c r="A173" s="5"/>
      <c r="B173" s="5"/>
      <c r="C173" s="5"/>
      <c r="D173" s="5"/>
      <c r="E173" s="5"/>
    </row>
    <row r="174" ht="15.75" customHeight="1">
      <c r="A174" s="5"/>
      <c r="B174" s="5"/>
      <c r="C174" s="5"/>
      <c r="D174" s="5"/>
      <c r="E174" s="5"/>
    </row>
    <row r="175" ht="15.75" customHeight="1">
      <c r="A175" s="5"/>
      <c r="B175" s="5"/>
      <c r="C175" s="5"/>
      <c r="D175" s="5"/>
      <c r="E175" s="5"/>
    </row>
    <row r="176" ht="15.75" customHeight="1">
      <c r="A176" s="5"/>
      <c r="B176" s="5"/>
      <c r="C176" s="5"/>
      <c r="D176" s="5"/>
      <c r="E176" s="5"/>
    </row>
    <row r="177" ht="15.75" customHeight="1">
      <c r="A177" s="5"/>
      <c r="B177" s="5"/>
      <c r="C177" s="5"/>
      <c r="D177" s="5"/>
      <c r="E177" s="5"/>
    </row>
    <row r="178" ht="15.75" customHeight="1">
      <c r="A178" s="5"/>
      <c r="B178" s="5"/>
      <c r="C178" s="5"/>
      <c r="D178" s="5"/>
      <c r="E178" s="5"/>
    </row>
    <row r="179" ht="15.75" customHeight="1">
      <c r="A179" s="5"/>
      <c r="B179" s="5"/>
      <c r="C179" s="5"/>
      <c r="D179" s="5"/>
      <c r="E179" s="5"/>
    </row>
    <row r="180" ht="15.75" customHeight="1">
      <c r="A180" s="5"/>
      <c r="B180" s="5"/>
      <c r="C180" s="5"/>
      <c r="D180" s="5"/>
      <c r="E180" s="5"/>
    </row>
    <row r="181" ht="15.75" customHeight="1">
      <c r="A181" s="5"/>
      <c r="B181" s="5"/>
      <c r="C181" s="5"/>
      <c r="D181" s="5"/>
      <c r="E181" s="5"/>
    </row>
    <row r="182" ht="15.75" customHeight="1">
      <c r="A182" s="5"/>
      <c r="B182" s="5"/>
      <c r="C182" s="5"/>
      <c r="D182" s="5"/>
      <c r="E182" s="5"/>
    </row>
    <row r="183" ht="15.75" customHeight="1">
      <c r="A183" s="5"/>
      <c r="B183" s="5"/>
      <c r="C183" s="5"/>
      <c r="D183" s="5"/>
      <c r="E183" s="5"/>
    </row>
    <row r="184" ht="15.75" customHeight="1">
      <c r="A184" s="5"/>
      <c r="B184" s="5"/>
      <c r="C184" s="5"/>
      <c r="D184" s="5"/>
      <c r="E184" s="5"/>
    </row>
    <row r="185" ht="15.75" customHeight="1">
      <c r="A185" s="5"/>
      <c r="B185" s="5"/>
      <c r="C185" s="5"/>
      <c r="D185" s="5"/>
      <c r="E185" s="5"/>
    </row>
    <row r="186" ht="15.75" customHeight="1">
      <c r="A186" s="5"/>
      <c r="B186" s="5"/>
      <c r="C186" s="5"/>
      <c r="D186" s="5"/>
      <c r="E186" s="5"/>
    </row>
    <row r="187" ht="15.75" customHeight="1">
      <c r="A187" s="5"/>
      <c r="B187" s="5"/>
      <c r="C187" s="5"/>
      <c r="D187" s="5"/>
      <c r="E187" s="5"/>
    </row>
    <row r="188" ht="15.75" customHeight="1">
      <c r="A188" s="5"/>
      <c r="B188" s="5"/>
      <c r="C188" s="5"/>
      <c r="D188" s="5"/>
      <c r="E188" s="5"/>
    </row>
    <row r="189" ht="15.75" customHeight="1">
      <c r="A189" s="5"/>
      <c r="B189" s="5"/>
      <c r="C189" s="5"/>
      <c r="D189" s="5"/>
      <c r="E189" s="5"/>
    </row>
    <row r="190" ht="15.75" customHeight="1">
      <c r="A190" s="5"/>
      <c r="B190" s="5"/>
      <c r="C190" s="5"/>
      <c r="D190" s="5"/>
      <c r="E190" s="5"/>
    </row>
    <row r="191" ht="15.75" customHeight="1">
      <c r="A191" s="5"/>
      <c r="B191" s="5"/>
      <c r="C191" s="5"/>
      <c r="D191" s="5"/>
      <c r="E191" s="5"/>
    </row>
    <row r="192" ht="15.75" customHeight="1">
      <c r="A192" s="5"/>
      <c r="B192" s="5"/>
      <c r="C192" s="5"/>
      <c r="D192" s="5"/>
      <c r="E192" s="5"/>
    </row>
    <row r="193" ht="15.75" customHeight="1">
      <c r="A193" s="5"/>
      <c r="B193" s="5"/>
      <c r="C193" s="5"/>
      <c r="D193" s="5"/>
      <c r="E193" s="5"/>
    </row>
    <row r="194" ht="15.75" customHeight="1">
      <c r="A194" s="5"/>
      <c r="B194" s="5"/>
      <c r="C194" s="5"/>
      <c r="D194" s="5"/>
      <c r="E194" s="5"/>
    </row>
    <row r="195" ht="15.75" customHeight="1">
      <c r="A195" s="5"/>
      <c r="B195" s="5"/>
      <c r="C195" s="5"/>
      <c r="D195" s="5"/>
      <c r="E195" s="5"/>
    </row>
    <row r="196" ht="15.75" customHeight="1">
      <c r="A196" s="5"/>
      <c r="B196" s="5"/>
      <c r="C196" s="5"/>
      <c r="D196" s="5"/>
      <c r="E196" s="5"/>
    </row>
    <row r="197" ht="15.75" customHeight="1">
      <c r="A197" s="5"/>
      <c r="B197" s="5"/>
      <c r="C197" s="5"/>
      <c r="D197" s="5"/>
      <c r="E197" s="5"/>
    </row>
    <row r="198" ht="15.75" customHeight="1">
      <c r="A198" s="5"/>
      <c r="B198" s="5"/>
      <c r="C198" s="5"/>
      <c r="D198" s="5"/>
      <c r="E198" s="5"/>
    </row>
    <row r="199" ht="15.75" customHeight="1">
      <c r="A199" s="5"/>
      <c r="B199" s="5"/>
      <c r="C199" s="5"/>
      <c r="D199" s="5"/>
      <c r="E199" s="5"/>
    </row>
    <row r="200" ht="15.75" customHeight="1">
      <c r="A200" s="5"/>
      <c r="B200" s="5"/>
      <c r="C200" s="5"/>
      <c r="D200" s="5"/>
      <c r="E200" s="5"/>
    </row>
    <row r="201" ht="15.75" customHeight="1">
      <c r="A201" s="5"/>
      <c r="B201" s="5"/>
      <c r="C201" s="5"/>
      <c r="D201" s="5"/>
      <c r="E201" s="5"/>
    </row>
    <row r="202" ht="15.75" customHeight="1">
      <c r="A202" s="5"/>
      <c r="B202" s="5"/>
      <c r="C202" s="5"/>
      <c r="D202" s="5"/>
      <c r="E202" s="5"/>
    </row>
    <row r="203" ht="15.75" customHeight="1">
      <c r="A203" s="5"/>
      <c r="B203" s="5"/>
      <c r="C203" s="5"/>
      <c r="D203" s="5"/>
      <c r="E203" s="5"/>
    </row>
    <row r="204" ht="15.75" customHeight="1">
      <c r="A204" s="5"/>
      <c r="B204" s="5"/>
      <c r="C204" s="5"/>
      <c r="D204" s="5"/>
      <c r="E204" s="5"/>
    </row>
    <row r="205" ht="15.75" customHeight="1">
      <c r="A205" s="5"/>
      <c r="B205" s="5"/>
      <c r="C205" s="5"/>
      <c r="D205" s="5"/>
      <c r="E205" s="5"/>
    </row>
    <row r="206" ht="15.75" customHeight="1">
      <c r="A206" s="5"/>
      <c r="B206" s="5"/>
      <c r="C206" s="5"/>
      <c r="D206" s="5"/>
      <c r="E206" s="5"/>
    </row>
    <row r="207" ht="15.75" customHeight="1">
      <c r="A207" s="5"/>
      <c r="B207" s="5"/>
      <c r="C207" s="5"/>
      <c r="D207" s="5"/>
      <c r="E207" s="5"/>
    </row>
    <row r="208" ht="15.75" customHeight="1">
      <c r="A208" s="5"/>
      <c r="B208" s="5"/>
      <c r="C208" s="5"/>
      <c r="D208" s="5"/>
      <c r="E208" s="5"/>
    </row>
    <row r="209" ht="15.75" customHeight="1">
      <c r="A209" s="5"/>
      <c r="B209" s="5"/>
      <c r="C209" s="5"/>
      <c r="D209" s="5"/>
      <c r="E209" s="5"/>
    </row>
    <row r="210" ht="15.75" customHeight="1">
      <c r="A210" s="5"/>
      <c r="B210" s="5"/>
      <c r="C210" s="5"/>
      <c r="D210" s="5"/>
      <c r="E210" s="5"/>
    </row>
    <row r="211" ht="15.75" customHeight="1">
      <c r="A211" s="5"/>
      <c r="B211" s="5"/>
      <c r="C211" s="5"/>
      <c r="D211" s="5"/>
      <c r="E211" s="5"/>
    </row>
    <row r="212" ht="15.75" customHeight="1">
      <c r="A212" s="5"/>
      <c r="B212" s="5"/>
      <c r="C212" s="5"/>
      <c r="D212" s="5"/>
      <c r="E212" s="5"/>
    </row>
    <row r="213" ht="15.75" customHeight="1">
      <c r="A213" s="5"/>
      <c r="B213" s="5"/>
      <c r="C213" s="5"/>
      <c r="D213" s="5"/>
      <c r="E213" s="5"/>
    </row>
    <row r="214" ht="15.75" customHeight="1">
      <c r="A214" s="5"/>
      <c r="B214" s="5"/>
      <c r="C214" s="5"/>
      <c r="D214" s="5"/>
      <c r="E214" s="5"/>
    </row>
    <row r="215" ht="15.75" customHeight="1">
      <c r="A215" s="5"/>
      <c r="B215" s="5"/>
      <c r="C215" s="5"/>
      <c r="D215" s="5"/>
      <c r="E215" s="5"/>
    </row>
    <row r="216" ht="15.75" customHeight="1">
      <c r="A216" s="5"/>
      <c r="B216" s="5"/>
      <c r="C216" s="5"/>
      <c r="D216" s="5"/>
      <c r="E216" s="5"/>
    </row>
    <row r="217" ht="15.75" customHeight="1">
      <c r="A217" s="5"/>
      <c r="B217" s="5"/>
      <c r="C217" s="5"/>
      <c r="D217" s="5"/>
      <c r="E217" s="5"/>
    </row>
    <row r="218" ht="15.75" customHeight="1">
      <c r="A218" s="5"/>
      <c r="B218" s="5"/>
      <c r="C218" s="5"/>
      <c r="D218" s="5"/>
      <c r="E218" s="5"/>
    </row>
    <row r="219" ht="15.75" customHeight="1">
      <c r="A219" s="5"/>
      <c r="B219" s="5"/>
      <c r="C219" s="5"/>
      <c r="D219" s="5"/>
      <c r="E219" s="5"/>
    </row>
    <row r="220" ht="15.75" customHeight="1">
      <c r="A220" s="5"/>
      <c r="B220" s="5"/>
      <c r="C220" s="5"/>
      <c r="D220" s="5"/>
      <c r="E220" s="5"/>
    </row>
    <row r="221" ht="15.75" customHeight="1">
      <c r="A221" s="5"/>
      <c r="B221" s="5"/>
      <c r="C221" s="5"/>
      <c r="D221" s="5"/>
      <c r="E221" s="5"/>
    </row>
    <row r="222" ht="15.75" customHeight="1">
      <c r="A222" s="5"/>
      <c r="B222" s="5"/>
      <c r="C222" s="5"/>
      <c r="D222" s="5"/>
      <c r="E222" s="5"/>
    </row>
    <row r="223" ht="15.75" customHeight="1">
      <c r="A223" s="5"/>
      <c r="B223" s="5"/>
      <c r="C223" s="5"/>
      <c r="D223" s="5"/>
      <c r="E223" s="5"/>
    </row>
    <row r="224" ht="15.75" customHeight="1">
      <c r="A224" s="5"/>
      <c r="B224" s="5"/>
      <c r="C224" s="5"/>
      <c r="D224" s="5"/>
      <c r="E224" s="5"/>
    </row>
    <row r="225" ht="15.75" customHeight="1">
      <c r="A225" s="5"/>
      <c r="B225" s="5"/>
      <c r="C225" s="5"/>
      <c r="D225" s="5"/>
      <c r="E225" s="5"/>
    </row>
    <row r="226" ht="15.75" customHeight="1">
      <c r="A226" s="5"/>
      <c r="B226" s="5"/>
      <c r="C226" s="5"/>
      <c r="D226" s="5"/>
      <c r="E226" s="5"/>
    </row>
    <row r="227" ht="15.75" customHeight="1">
      <c r="A227" s="5"/>
      <c r="B227" s="5"/>
      <c r="C227" s="5"/>
      <c r="D227" s="5"/>
      <c r="E227" s="5"/>
    </row>
    <row r="228" ht="15.75" customHeight="1">
      <c r="A228" s="5"/>
      <c r="B228" s="5"/>
      <c r="C228" s="5"/>
      <c r="D228" s="5"/>
      <c r="E228" s="5"/>
    </row>
    <row r="229" ht="15.75" customHeight="1">
      <c r="A229" s="5"/>
      <c r="B229" s="5"/>
      <c r="C229" s="5"/>
      <c r="D229" s="5"/>
      <c r="E229" s="5"/>
    </row>
    <row r="230" ht="15.75" customHeight="1">
      <c r="A230" s="5"/>
      <c r="B230" s="5"/>
      <c r="C230" s="5"/>
      <c r="D230" s="5"/>
      <c r="E230" s="5"/>
    </row>
    <row r="231" ht="15.75" customHeight="1">
      <c r="A231" s="5"/>
      <c r="B231" s="5"/>
      <c r="C231" s="5"/>
      <c r="D231" s="5"/>
      <c r="E231" s="5"/>
    </row>
    <row r="232" ht="15.75" customHeight="1">
      <c r="A232" s="5"/>
      <c r="B232" s="5"/>
      <c r="C232" s="5"/>
      <c r="D232" s="5"/>
      <c r="E232" s="5"/>
    </row>
    <row r="233" ht="15.75" customHeight="1">
      <c r="A233" s="5"/>
      <c r="B233" s="5"/>
      <c r="C233" s="5"/>
      <c r="D233" s="5"/>
      <c r="E233" s="5"/>
    </row>
    <row r="234" ht="15.75" customHeight="1">
      <c r="A234" s="5"/>
      <c r="B234" s="5"/>
      <c r="C234" s="5"/>
      <c r="D234" s="5"/>
      <c r="E234" s="5"/>
    </row>
    <row r="235" ht="15.75" customHeight="1">
      <c r="A235" s="5"/>
      <c r="B235" s="5"/>
      <c r="C235" s="5"/>
      <c r="D235" s="5"/>
      <c r="E235" s="5"/>
    </row>
    <row r="236" ht="15.75" customHeight="1">
      <c r="A236" s="5"/>
      <c r="B236" s="5"/>
      <c r="C236" s="5"/>
      <c r="D236" s="5"/>
      <c r="E236" s="5"/>
    </row>
    <row r="237" ht="15.75" customHeight="1">
      <c r="A237" s="5"/>
      <c r="B237" s="5"/>
      <c r="C237" s="5"/>
      <c r="D237" s="5"/>
      <c r="E237" s="5"/>
    </row>
    <row r="238" ht="15.75" customHeight="1">
      <c r="A238" s="5"/>
      <c r="B238" s="5"/>
      <c r="C238" s="5"/>
      <c r="D238" s="5"/>
      <c r="E238" s="5"/>
    </row>
    <row r="239" ht="15.75" customHeight="1">
      <c r="A239" s="5"/>
      <c r="B239" s="5"/>
      <c r="C239" s="5"/>
      <c r="D239" s="5"/>
      <c r="E239" s="5"/>
    </row>
    <row r="240" ht="15.75" customHeight="1">
      <c r="A240" s="5"/>
      <c r="B240" s="5"/>
      <c r="C240" s="5"/>
      <c r="D240" s="5"/>
      <c r="E240" s="5"/>
    </row>
    <row r="241" ht="15.75" customHeight="1">
      <c r="A241" s="5"/>
      <c r="B241" s="5"/>
      <c r="C241" s="5"/>
      <c r="D241" s="5"/>
      <c r="E241" s="5"/>
    </row>
    <row r="242" ht="15.75" customHeight="1">
      <c r="A242" s="5"/>
      <c r="B242" s="5"/>
      <c r="C242" s="5"/>
      <c r="D242" s="5"/>
      <c r="E242" s="5"/>
    </row>
    <row r="243" ht="15.75" customHeight="1">
      <c r="A243" s="5"/>
      <c r="B243" s="5"/>
      <c r="C243" s="5"/>
      <c r="D243" s="5"/>
      <c r="E243" s="5"/>
    </row>
    <row r="244" ht="15.75" customHeight="1">
      <c r="A244" s="5"/>
      <c r="B244" s="5"/>
      <c r="C244" s="5"/>
      <c r="D244" s="5"/>
      <c r="E244" s="5"/>
    </row>
    <row r="245" ht="15.75" customHeight="1">
      <c r="A245" s="5"/>
      <c r="B245" s="5"/>
      <c r="C245" s="5"/>
      <c r="D245" s="5"/>
      <c r="E245" s="5"/>
    </row>
    <row r="246" ht="15.75" customHeight="1">
      <c r="A246" s="5"/>
      <c r="B246" s="5"/>
      <c r="C246" s="5"/>
      <c r="D246" s="5"/>
      <c r="E246" s="5"/>
    </row>
    <row r="247" ht="15.75" customHeight="1">
      <c r="A247" s="5"/>
      <c r="B247" s="5"/>
      <c r="C247" s="5"/>
      <c r="D247" s="5"/>
      <c r="E247" s="5"/>
    </row>
    <row r="248" ht="15.75" customHeight="1">
      <c r="A248" s="5"/>
      <c r="B248" s="5"/>
      <c r="C248" s="5"/>
      <c r="D248" s="5"/>
      <c r="E248" s="5"/>
    </row>
    <row r="249" ht="15.75" customHeight="1">
      <c r="A249" s="5"/>
      <c r="B249" s="5"/>
      <c r="C249" s="5"/>
      <c r="D249" s="5"/>
      <c r="E249" s="5"/>
    </row>
    <row r="250" ht="15.75" customHeight="1">
      <c r="A250" s="5"/>
      <c r="B250" s="5"/>
      <c r="C250" s="5"/>
      <c r="D250" s="5"/>
      <c r="E250" s="5"/>
    </row>
    <row r="251" ht="15.75" customHeight="1">
      <c r="A251" s="5"/>
      <c r="B251" s="5"/>
      <c r="C251" s="5"/>
      <c r="D251" s="5"/>
      <c r="E251" s="5"/>
    </row>
    <row r="252" ht="15.75" customHeight="1">
      <c r="A252" s="5"/>
      <c r="B252" s="5"/>
      <c r="C252" s="5"/>
      <c r="D252" s="5"/>
      <c r="E252" s="5"/>
    </row>
    <row r="253" ht="15.75" customHeight="1">
      <c r="A253" s="5"/>
      <c r="B253" s="5"/>
      <c r="C253" s="5"/>
      <c r="D253" s="5"/>
      <c r="E253" s="5"/>
    </row>
    <row r="254" ht="15.75" customHeight="1">
      <c r="A254" s="5"/>
      <c r="B254" s="5"/>
      <c r="C254" s="5"/>
      <c r="D254" s="5"/>
      <c r="E254" s="5"/>
    </row>
    <row r="255" ht="15.75" customHeight="1">
      <c r="A255" s="5"/>
      <c r="B255" s="5"/>
      <c r="C255" s="5"/>
      <c r="D255" s="5"/>
      <c r="E255" s="5"/>
    </row>
    <row r="256" ht="15.75" customHeight="1">
      <c r="A256" s="5"/>
      <c r="B256" s="5"/>
      <c r="C256" s="5"/>
      <c r="D256" s="5"/>
      <c r="E256" s="5"/>
    </row>
    <row r="257" ht="15.75" customHeight="1">
      <c r="A257" s="5"/>
      <c r="B257" s="5"/>
      <c r="C257" s="5"/>
      <c r="D257" s="5"/>
      <c r="E257" s="5"/>
    </row>
    <row r="258" ht="15.75" customHeight="1">
      <c r="A258" s="5"/>
      <c r="B258" s="5"/>
      <c r="C258" s="5"/>
      <c r="D258" s="5"/>
      <c r="E258" s="5"/>
    </row>
    <row r="259" ht="15.75" customHeight="1">
      <c r="A259" s="5"/>
      <c r="B259" s="5"/>
      <c r="C259" s="5"/>
      <c r="D259" s="5"/>
      <c r="E259" s="5"/>
    </row>
    <row r="260" ht="15.75" customHeight="1">
      <c r="A260" s="5"/>
      <c r="B260" s="5"/>
      <c r="C260" s="5"/>
      <c r="D260" s="5"/>
      <c r="E260" s="5"/>
    </row>
    <row r="261" ht="15.75" customHeight="1">
      <c r="A261" s="5"/>
      <c r="B261" s="5"/>
      <c r="C261" s="5"/>
      <c r="D261" s="5"/>
      <c r="E261" s="5"/>
    </row>
    <row r="262" ht="15.75" customHeight="1">
      <c r="A262" s="5"/>
      <c r="B262" s="5"/>
      <c r="C262" s="5"/>
      <c r="D262" s="5"/>
      <c r="E262" s="5"/>
    </row>
    <row r="263" ht="15.75" customHeight="1">
      <c r="A263" s="5"/>
      <c r="B263" s="5"/>
      <c r="C263" s="5"/>
      <c r="D263" s="5"/>
      <c r="E263" s="5"/>
    </row>
    <row r="264" ht="15.75" customHeight="1">
      <c r="A264" s="5"/>
      <c r="B264" s="5"/>
      <c r="C264" s="5"/>
      <c r="D264" s="5"/>
      <c r="E264" s="5"/>
    </row>
    <row r="265" ht="15.75" customHeight="1">
      <c r="A265" s="5"/>
      <c r="B265" s="5"/>
      <c r="C265" s="5"/>
      <c r="D265" s="5"/>
      <c r="E265" s="5"/>
    </row>
    <row r="266" ht="15.75" customHeight="1">
      <c r="A266" s="5"/>
      <c r="B266" s="5"/>
      <c r="C266" s="5"/>
      <c r="D266" s="5"/>
      <c r="E266" s="5"/>
    </row>
    <row r="267" ht="15.75" customHeight="1">
      <c r="A267" s="5"/>
      <c r="B267" s="5"/>
      <c r="C267" s="5"/>
      <c r="D267" s="5"/>
      <c r="E267" s="5"/>
    </row>
    <row r="268" ht="15.75" customHeight="1">
      <c r="A268" s="5"/>
      <c r="B268" s="5"/>
      <c r="C268" s="5"/>
      <c r="D268" s="5"/>
      <c r="E268" s="5"/>
    </row>
    <row r="269" ht="15.75" customHeight="1">
      <c r="A269" s="5"/>
      <c r="B269" s="5"/>
      <c r="C269" s="5"/>
      <c r="D269" s="5"/>
      <c r="E269" s="5"/>
    </row>
    <row r="270" ht="15.75" customHeight="1">
      <c r="A270" s="5"/>
      <c r="B270" s="5"/>
      <c r="C270" s="5"/>
      <c r="D270" s="5"/>
      <c r="E270" s="5"/>
    </row>
    <row r="271" ht="15.75" customHeight="1">
      <c r="A271" s="5"/>
      <c r="B271" s="5"/>
      <c r="C271" s="5"/>
      <c r="D271" s="5"/>
      <c r="E271" s="5"/>
    </row>
    <row r="272" ht="15.75" customHeight="1">
      <c r="A272" s="5"/>
      <c r="B272" s="5"/>
      <c r="C272" s="5"/>
      <c r="D272" s="5"/>
      <c r="E272" s="5"/>
    </row>
    <row r="273" ht="15.75" customHeight="1">
      <c r="A273" s="5"/>
      <c r="B273" s="5"/>
      <c r="C273" s="5"/>
      <c r="D273" s="5"/>
      <c r="E273" s="5"/>
    </row>
    <row r="274" ht="15.75" customHeight="1">
      <c r="A274" s="5"/>
      <c r="B274" s="5"/>
      <c r="C274" s="5"/>
      <c r="D274" s="5"/>
      <c r="E274" s="5"/>
    </row>
    <row r="275" ht="15.75" customHeight="1">
      <c r="A275" s="5"/>
      <c r="B275" s="5"/>
      <c r="C275" s="5"/>
      <c r="D275" s="5"/>
      <c r="E275" s="5"/>
    </row>
    <row r="276" ht="15.75" customHeight="1">
      <c r="A276" s="5"/>
      <c r="B276" s="5"/>
      <c r="C276" s="5"/>
      <c r="D276" s="5"/>
      <c r="E276" s="5"/>
    </row>
    <row r="277" ht="15.75" customHeight="1">
      <c r="A277" s="5"/>
      <c r="B277" s="5"/>
      <c r="C277" s="5"/>
      <c r="D277" s="5"/>
      <c r="E277" s="5"/>
    </row>
    <row r="278" ht="15.75" customHeight="1">
      <c r="A278" s="5"/>
      <c r="B278" s="5"/>
      <c r="C278" s="5"/>
      <c r="D278" s="5"/>
      <c r="E278" s="5"/>
    </row>
    <row r="279" ht="15.75" customHeight="1">
      <c r="A279" s="5"/>
      <c r="B279" s="5"/>
      <c r="C279" s="5"/>
      <c r="D279" s="5"/>
      <c r="E279" s="5"/>
    </row>
    <row r="280" ht="15.75" customHeight="1">
      <c r="A280" s="5"/>
      <c r="B280" s="5"/>
      <c r="C280" s="5"/>
      <c r="D280" s="5"/>
      <c r="E280" s="5"/>
    </row>
    <row r="281" ht="15.75" customHeight="1">
      <c r="A281" s="5"/>
      <c r="B281" s="5"/>
      <c r="C281" s="5"/>
      <c r="D281" s="5"/>
      <c r="E281" s="5"/>
    </row>
    <row r="282" ht="15.75" customHeight="1">
      <c r="A282" s="5"/>
      <c r="B282" s="5"/>
      <c r="C282" s="5"/>
      <c r="D282" s="5"/>
      <c r="E282" s="5"/>
    </row>
    <row r="283" ht="15.75" customHeight="1">
      <c r="A283" s="5"/>
      <c r="B283" s="5"/>
      <c r="C283" s="5"/>
      <c r="D283" s="5"/>
      <c r="E283" s="5"/>
    </row>
    <row r="284" ht="15.75" customHeight="1">
      <c r="A284" s="5"/>
      <c r="B284" s="5"/>
      <c r="C284" s="5"/>
      <c r="D284" s="5"/>
      <c r="E284" s="5"/>
    </row>
    <row r="285" ht="15.75" customHeight="1">
      <c r="A285" s="5"/>
      <c r="B285" s="5"/>
      <c r="C285" s="5"/>
      <c r="D285" s="5"/>
      <c r="E285" s="5"/>
    </row>
    <row r="286" ht="15.75" customHeight="1">
      <c r="A286" s="5"/>
      <c r="B286" s="5"/>
      <c r="C286" s="5"/>
      <c r="D286" s="5"/>
      <c r="E286" s="5"/>
    </row>
    <row r="287" ht="15.75" customHeight="1">
      <c r="A287" s="5"/>
      <c r="B287" s="5"/>
      <c r="C287" s="5"/>
      <c r="D287" s="5"/>
      <c r="E287" s="5"/>
    </row>
    <row r="288" ht="15.75" customHeight="1">
      <c r="A288" s="5"/>
      <c r="B288" s="5"/>
      <c r="C288" s="5"/>
      <c r="D288" s="5"/>
      <c r="E288" s="5"/>
    </row>
    <row r="289" ht="15.75" customHeight="1">
      <c r="A289" s="5"/>
      <c r="B289" s="5"/>
      <c r="C289" s="5"/>
      <c r="D289" s="5"/>
      <c r="E289" s="5"/>
    </row>
    <row r="290" ht="15.75" customHeight="1">
      <c r="A290" s="5"/>
      <c r="B290" s="5"/>
      <c r="C290" s="5"/>
      <c r="D290" s="5"/>
      <c r="E290" s="5"/>
    </row>
    <row r="291" ht="15.75" customHeight="1">
      <c r="A291" s="5"/>
      <c r="B291" s="5"/>
      <c r="C291" s="5"/>
      <c r="D291" s="5"/>
      <c r="E291" s="5"/>
    </row>
    <row r="292" ht="15.75" customHeight="1">
      <c r="A292" s="5"/>
      <c r="B292" s="5"/>
      <c r="C292" s="5"/>
      <c r="D292" s="5"/>
      <c r="E292" s="5"/>
    </row>
    <row r="293" ht="15.75" customHeight="1">
      <c r="A293" s="5"/>
      <c r="B293" s="5"/>
      <c r="C293" s="5"/>
      <c r="D293" s="5"/>
      <c r="E293" s="5"/>
    </row>
    <row r="294" ht="15.75" customHeight="1">
      <c r="A294" s="5"/>
      <c r="B294" s="5"/>
      <c r="C294" s="5"/>
      <c r="D294" s="5"/>
      <c r="E294" s="5"/>
    </row>
    <row r="295" ht="15.75" customHeight="1">
      <c r="A295" s="5"/>
      <c r="B295" s="5"/>
      <c r="C295" s="5"/>
      <c r="D295" s="5"/>
      <c r="E295" s="5"/>
    </row>
    <row r="296" ht="15.75" customHeight="1">
      <c r="A296" s="5"/>
      <c r="B296" s="5"/>
      <c r="C296" s="5"/>
      <c r="D296" s="5"/>
      <c r="E296" s="5"/>
    </row>
    <row r="297" ht="15.75" customHeight="1">
      <c r="A297" s="5"/>
      <c r="B297" s="5"/>
      <c r="C297" s="5"/>
      <c r="D297" s="5"/>
      <c r="E297" s="5"/>
    </row>
    <row r="298" ht="15.75" customHeight="1">
      <c r="A298" s="5"/>
      <c r="B298" s="5"/>
      <c r="C298" s="5"/>
      <c r="D298" s="5"/>
      <c r="E298" s="5"/>
    </row>
    <row r="299" ht="15.75" customHeight="1">
      <c r="A299" s="5"/>
      <c r="B299" s="5"/>
      <c r="C299" s="5"/>
      <c r="D299" s="5"/>
      <c r="E299" s="5"/>
    </row>
    <row r="300" ht="15.75" customHeight="1">
      <c r="A300" s="5"/>
      <c r="B300" s="5"/>
      <c r="C300" s="5"/>
      <c r="D300" s="5"/>
      <c r="E300" s="5"/>
    </row>
    <row r="301" ht="15.75" customHeight="1">
      <c r="A301" s="5"/>
      <c r="B301" s="5"/>
      <c r="C301" s="5"/>
      <c r="D301" s="5"/>
      <c r="E301" s="5"/>
    </row>
    <row r="302" ht="15.75" customHeight="1">
      <c r="A302" s="5"/>
      <c r="B302" s="5"/>
      <c r="C302" s="5"/>
      <c r="D302" s="5"/>
      <c r="E302" s="5"/>
    </row>
    <row r="303" ht="15.75" customHeight="1">
      <c r="A303" s="5"/>
      <c r="B303" s="5"/>
      <c r="C303" s="5"/>
      <c r="D303" s="5"/>
      <c r="E303" s="5"/>
    </row>
    <row r="304" ht="15.75" customHeight="1">
      <c r="A304" s="5"/>
      <c r="B304" s="5"/>
      <c r="C304" s="5"/>
      <c r="D304" s="5"/>
      <c r="E304" s="5"/>
    </row>
    <row r="305" ht="15.75" customHeight="1">
      <c r="A305" s="5"/>
      <c r="B305" s="5"/>
      <c r="C305" s="5"/>
      <c r="D305" s="5"/>
      <c r="E305" s="5"/>
    </row>
    <row r="306" ht="15.75" customHeight="1">
      <c r="A306" s="5"/>
      <c r="B306" s="5"/>
      <c r="C306" s="5"/>
      <c r="D306" s="5"/>
      <c r="E306" s="5"/>
    </row>
    <row r="307" ht="15.75" customHeight="1">
      <c r="A307" s="5"/>
      <c r="B307" s="5"/>
      <c r="C307" s="5"/>
      <c r="D307" s="5"/>
      <c r="E307" s="5"/>
    </row>
    <row r="308" ht="15.75" customHeight="1">
      <c r="A308" s="5"/>
      <c r="B308" s="5"/>
      <c r="C308" s="5"/>
      <c r="D308" s="5"/>
      <c r="E308" s="5"/>
    </row>
    <row r="309" ht="15.75" customHeight="1">
      <c r="A309" s="5"/>
      <c r="B309" s="5"/>
      <c r="C309" s="5"/>
      <c r="D309" s="5"/>
      <c r="E309" s="5"/>
    </row>
    <row r="310" ht="15.75" customHeight="1">
      <c r="A310" s="5"/>
      <c r="B310" s="5"/>
      <c r="C310" s="5"/>
      <c r="D310" s="5"/>
      <c r="E310" s="5"/>
    </row>
    <row r="311" ht="15.75" customHeight="1">
      <c r="A311" s="5"/>
      <c r="B311" s="5"/>
      <c r="C311" s="5"/>
      <c r="D311" s="5"/>
      <c r="E311" s="5"/>
    </row>
    <row r="312" ht="15.75" customHeight="1">
      <c r="A312" s="5"/>
      <c r="B312" s="5"/>
      <c r="C312" s="5"/>
      <c r="D312" s="5"/>
      <c r="E312" s="5"/>
    </row>
    <row r="313" ht="15.75" customHeight="1">
      <c r="A313" s="5"/>
      <c r="B313" s="5"/>
      <c r="C313" s="5"/>
      <c r="D313" s="5"/>
      <c r="E313" s="5"/>
    </row>
    <row r="314" ht="15.75" customHeight="1">
      <c r="A314" s="5"/>
      <c r="B314" s="5"/>
      <c r="C314" s="5"/>
      <c r="D314" s="5"/>
      <c r="E314" s="5"/>
    </row>
    <row r="315" ht="15.75" customHeight="1">
      <c r="A315" s="5"/>
      <c r="B315" s="5"/>
      <c r="C315" s="5"/>
      <c r="D315" s="5"/>
      <c r="E315" s="5"/>
    </row>
    <row r="316" ht="15.75" customHeight="1">
      <c r="A316" s="5"/>
      <c r="B316" s="5"/>
      <c r="C316" s="5"/>
      <c r="D316" s="5"/>
      <c r="E316" s="5"/>
    </row>
    <row r="317" ht="15.75" customHeight="1">
      <c r="A317" s="5"/>
      <c r="B317" s="5"/>
      <c r="C317" s="5"/>
      <c r="D317" s="5"/>
      <c r="E317" s="5"/>
    </row>
    <row r="318" ht="15.75" customHeight="1">
      <c r="A318" s="5"/>
      <c r="B318" s="5"/>
      <c r="C318" s="5"/>
      <c r="D318" s="5"/>
      <c r="E318" s="5"/>
    </row>
    <row r="319" ht="15.75" customHeight="1">
      <c r="A319" s="5"/>
      <c r="B319" s="5"/>
      <c r="C319" s="5"/>
      <c r="D319" s="5"/>
      <c r="E319" s="5"/>
    </row>
    <row r="320" ht="15.75" customHeight="1">
      <c r="A320" s="5"/>
      <c r="B320" s="5"/>
      <c r="C320" s="5"/>
      <c r="D320" s="5"/>
      <c r="E320" s="5"/>
    </row>
    <row r="321" ht="15.75" customHeight="1">
      <c r="A321" s="5"/>
      <c r="B321" s="5"/>
      <c r="C321" s="5"/>
      <c r="D321" s="5"/>
      <c r="E321" s="5"/>
    </row>
    <row r="322" ht="15.75" customHeight="1">
      <c r="A322" s="5"/>
      <c r="B322" s="5"/>
      <c r="C322" s="5"/>
      <c r="D322" s="5"/>
      <c r="E322" s="5"/>
    </row>
    <row r="323" ht="15.75" customHeight="1">
      <c r="A323" s="5"/>
      <c r="B323" s="5"/>
      <c r="C323" s="5"/>
      <c r="D323" s="5"/>
      <c r="E323" s="5"/>
    </row>
    <row r="324" ht="15.75" customHeight="1">
      <c r="A324" s="5"/>
      <c r="B324" s="5"/>
      <c r="C324" s="5"/>
      <c r="D324" s="5"/>
      <c r="E324" s="5"/>
    </row>
    <row r="325" ht="15.75" customHeight="1">
      <c r="A325" s="5"/>
      <c r="B325" s="5"/>
      <c r="C325" s="5"/>
      <c r="D325" s="5"/>
      <c r="E325" s="5"/>
    </row>
    <row r="326" ht="15.75" customHeight="1">
      <c r="A326" s="5"/>
      <c r="B326" s="5"/>
      <c r="C326" s="5"/>
      <c r="D326" s="5"/>
      <c r="E326" s="5"/>
    </row>
    <row r="327" ht="15.75" customHeight="1">
      <c r="A327" s="5"/>
      <c r="B327" s="5"/>
      <c r="C327" s="5"/>
      <c r="D327" s="5"/>
      <c r="E327" s="5"/>
    </row>
    <row r="328" ht="15.75" customHeight="1">
      <c r="A328" s="5"/>
      <c r="B328" s="5"/>
      <c r="C328" s="5"/>
      <c r="D328" s="5"/>
      <c r="E328" s="5"/>
    </row>
    <row r="329" ht="15.75" customHeight="1">
      <c r="A329" s="5"/>
      <c r="B329" s="5"/>
      <c r="C329" s="5"/>
      <c r="D329" s="5"/>
      <c r="E329" s="5"/>
    </row>
    <row r="330" ht="15.75" customHeight="1">
      <c r="A330" s="5"/>
      <c r="B330" s="5"/>
      <c r="C330" s="5"/>
      <c r="D330" s="5"/>
      <c r="E330" s="5"/>
    </row>
    <row r="331" ht="15.75" customHeight="1">
      <c r="A331" s="5"/>
      <c r="B331" s="5"/>
      <c r="C331" s="5"/>
      <c r="D331" s="5"/>
      <c r="E331" s="5"/>
    </row>
    <row r="332" ht="15.75" customHeight="1">
      <c r="A332" s="5"/>
      <c r="B332" s="5"/>
      <c r="C332" s="5"/>
      <c r="D332" s="5"/>
      <c r="E332" s="5"/>
    </row>
    <row r="333" ht="15.75" customHeight="1">
      <c r="A333" s="5"/>
      <c r="B333" s="5"/>
      <c r="C333" s="5"/>
      <c r="D333" s="5"/>
      <c r="E333" s="5"/>
    </row>
    <row r="334" ht="15.75" customHeight="1">
      <c r="A334" s="5"/>
      <c r="B334" s="5"/>
      <c r="C334" s="5"/>
      <c r="D334" s="5"/>
      <c r="E334" s="5"/>
    </row>
    <row r="335" ht="15.75" customHeight="1">
      <c r="A335" s="5"/>
      <c r="B335" s="5"/>
      <c r="C335" s="5"/>
      <c r="D335" s="5"/>
      <c r="E335" s="5"/>
    </row>
    <row r="336" ht="15.75" customHeight="1">
      <c r="A336" s="5"/>
      <c r="B336" s="5"/>
      <c r="C336" s="5"/>
      <c r="D336" s="5"/>
      <c r="E336" s="5"/>
    </row>
    <row r="337" ht="15.75" customHeight="1">
      <c r="A337" s="5"/>
      <c r="B337" s="5"/>
      <c r="C337" s="5"/>
      <c r="D337" s="5"/>
      <c r="E337" s="5"/>
    </row>
    <row r="338" ht="15.75" customHeight="1">
      <c r="A338" s="5"/>
      <c r="B338" s="5"/>
      <c r="C338" s="5"/>
      <c r="D338" s="5"/>
      <c r="E338" s="5"/>
    </row>
    <row r="339" ht="15.75" customHeight="1">
      <c r="A339" s="5"/>
      <c r="B339" s="5"/>
      <c r="C339" s="5"/>
      <c r="D339" s="5"/>
      <c r="E339" s="5"/>
    </row>
    <row r="340" ht="15.75" customHeight="1">
      <c r="A340" s="5"/>
      <c r="B340" s="5"/>
      <c r="C340" s="5"/>
      <c r="D340" s="5"/>
      <c r="E340" s="5"/>
    </row>
    <row r="341" ht="15.75" customHeight="1">
      <c r="A341" s="5"/>
      <c r="B341" s="5"/>
      <c r="C341" s="5"/>
      <c r="D341" s="5"/>
      <c r="E341" s="5"/>
    </row>
    <row r="342" ht="15.75" customHeight="1">
      <c r="A342" s="5"/>
      <c r="B342" s="5"/>
      <c r="C342" s="5"/>
      <c r="D342" s="5"/>
      <c r="E342" s="5"/>
    </row>
    <row r="343" ht="15.75" customHeight="1">
      <c r="A343" s="5"/>
      <c r="B343" s="5"/>
      <c r="C343" s="5"/>
      <c r="D343" s="5"/>
      <c r="E343" s="5"/>
    </row>
    <row r="344" ht="15.75" customHeight="1">
      <c r="A344" s="5"/>
      <c r="B344" s="5"/>
      <c r="C344" s="5"/>
      <c r="D344" s="5"/>
      <c r="E344" s="5"/>
    </row>
    <row r="345" ht="15.75" customHeight="1">
      <c r="A345" s="5"/>
      <c r="B345" s="5"/>
      <c r="C345" s="5"/>
      <c r="D345" s="5"/>
      <c r="E345" s="5"/>
    </row>
    <row r="346" ht="15.75" customHeight="1">
      <c r="A346" s="5"/>
      <c r="B346" s="5"/>
      <c r="C346" s="5"/>
      <c r="D346" s="5"/>
      <c r="E346" s="5"/>
    </row>
    <row r="347" ht="15.75" customHeight="1">
      <c r="A347" s="5"/>
      <c r="B347" s="5"/>
      <c r="C347" s="5"/>
      <c r="D347" s="5"/>
      <c r="E347" s="5"/>
    </row>
    <row r="348" ht="15.75" customHeight="1">
      <c r="A348" s="5"/>
      <c r="B348" s="5"/>
      <c r="C348" s="5"/>
      <c r="D348" s="5"/>
      <c r="E348" s="5"/>
    </row>
    <row r="349" ht="15.75" customHeight="1">
      <c r="A349" s="5"/>
      <c r="B349" s="5"/>
      <c r="C349" s="5"/>
      <c r="D349" s="5"/>
      <c r="E349" s="5"/>
    </row>
    <row r="350" ht="15.75" customHeight="1">
      <c r="A350" s="5"/>
      <c r="B350" s="5"/>
      <c r="C350" s="5"/>
      <c r="D350" s="5"/>
      <c r="E350" s="5"/>
    </row>
    <row r="351" ht="15.75" customHeight="1">
      <c r="A351" s="5"/>
      <c r="B351" s="5"/>
      <c r="C351" s="5"/>
      <c r="D351" s="5"/>
      <c r="E351" s="5"/>
    </row>
    <row r="352" ht="15.75" customHeight="1">
      <c r="A352" s="5"/>
      <c r="B352" s="5"/>
      <c r="C352" s="5"/>
      <c r="D352" s="5"/>
      <c r="E352" s="5"/>
    </row>
    <row r="353" ht="15.75" customHeight="1">
      <c r="A353" s="5"/>
      <c r="B353" s="5"/>
      <c r="C353" s="5"/>
      <c r="D353" s="5"/>
      <c r="E353" s="5"/>
    </row>
    <row r="354" ht="15.75" customHeight="1">
      <c r="A354" s="5"/>
      <c r="B354" s="5"/>
      <c r="C354" s="5"/>
      <c r="D354" s="5"/>
      <c r="E354" s="5"/>
    </row>
    <row r="355" ht="15.75" customHeight="1">
      <c r="A355" s="5"/>
      <c r="B355" s="5"/>
      <c r="C355" s="5"/>
      <c r="D355" s="5"/>
      <c r="E355" s="5"/>
    </row>
    <row r="356" ht="15.75" customHeight="1">
      <c r="A356" s="5"/>
      <c r="B356" s="5"/>
      <c r="C356" s="5"/>
      <c r="D356" s="5"/>
      <c r="E356" s="5"/>
    </row>
    <row r="357" ht="15.75" customHeight="1">
      <c r="A357" s="5"/>
      <c r="B357" s="5"/>
      <c r="C357" s="5"/>
      <c r="D357" s="5"/>
      <c r="E357" s="5"/>
    </row>
    <row r="358" ht="15.75" customHeight="1">
      <c r="A358" s="5"/>
      <c r="B358" s="5"/>
      <c r="C358" s="5"/>
      <c r="D358" s="5"/>
      <c r="E358" s="5"/>
    </row>
    <row r="359" ht="15.75" customHeight="1">
      <c r="A359" s="5"/>
      <c r="B359" s="5"/>
      <c r="C359" s="5"/>
      <c r="D359" s="5"/>
      <c r="E359" s="5"/>
    </row>
    <row r="360" ht="15.75" customHeight="1">
      <c r="A360" s="5"/>
      <c r="B360" s="5"/>
      <c r="C360" s="5"/>
      <c r="D360" s="5"/>
      <c r="E360" s="5"/>
    </row>
    <row r="361" ht="15.75" customHeight="1">
      <c r="A361" s="5"/>
      <c r="B361" s="5"/>
      <c r="C361" s="5"/>
      <c r="D361" s="5"/>
      <c r="E361" s="5"/>
    </row>
    <row r="362" ht="15.75" customHeight="1">
      <c r="A362" s="5"/>
      <c r="B362" s="5"/>
      <c r="C362" s="5"/>
      <c r="D362" s="5"/>
      <c r="E362" s="5"/>
    </row>
    <row r="363" ht="15.75" customHeight="1">
      <c r="A363" s="5"/>
      <c r="B363" s="5"/>
      <c r="C363" s="5"/>
      <c r="D363" s="5"/>
      <c r="E363" s="5"/>
    </row>
    <row r="364" ht="15.75" customHeight="1">
      <c r="A364" s="5"/>
      <c r="B364" s="5"/>
      <c r="C364" s="5"/>
      <c r="D364" s="5"/>
      <c r="E364" s="5"/>
    </row>
    <row r="365" ht="15.75" customHeight="1">
      <c r="A365" s="5"/>
      <c r="B365" s="5"/>
      <c r="C365" s="5"/>
      <c r="D365" s="5"/>
      <c r="E365" s="5"/>
    </row>
    <row r="366" ht="15.75" customHeight="1">
      <c r="A366" s="5"/>
      <c r="B366" s="5"/>
      <c r="C366" s="5"/>
      <c r="D366" s="5"/>
      <c r="E366" s="5"/>
    </row>
    <row r="367" ht="15.75" customHeight="1">
      <c r="A367" s="5"/>
      <c r="B367" s="5"/>
      <c r="C367" s="5"/>
      <c r="D367" s="5"/>
      <c r="E367" s="5"/>
    </row>
    <row r="368" ht="15.75" customHeight="1">
      <c r="A368" s="5"/>
      <c r="B368" s="5"/>
      <c r="C368" s="5"/>
      <c r="D368" s="5"/>
      <c r="E368" s="5"/>
    </row>
    <row r="369" ht="15.75" customHeight="1">
      <c r="A369" s="5"/>
      <c r="B369" s="5"/>
      <c r="C369" s="5"/>
      <c r="D369" s="5"/>
      <c r="E369" s="5"/>
    </row>
    <row r="370" ht="15.75" customHeight="1">
      <c r="A370" s="5"/>
      <c r="B370" s="5"/>
      <c r="C370" s="5"/>
      <c r="D370" s="5"/>
      <c r="E370" s="5"/>
    </row>
    <row r="371" ht="15.75" customHeight="1">
      <c r="A371" s="5"/>
      <c r="B371" s="5"/>
      <c r="C371" s="5"/>
      <c r="D371" s="5"/>
      <c r="E371" s="5"/>
    </row>
    <row r="372" ht="15.75" customHeight="1">
      <c r="A372" s="5"/>
      <c r="B372" s="5"/>
      <c r="C372" s="5"/>
      <c r="D372" s="5"/>
      <c r="E372" s="5"/>
    </row>
    <row r="373" ht="15.75" customHeight="1">
      <c r="A373" s="5"/>
      <c r="B373" s="5"/>
      <c r="C373" s="5"/>
      <c r="D373" s="5"/>
      <c r="E373" s="5"/>
    </row>
    <row r="374" ht="15.75" customHeight="1">
      <c r="A374" s="5"/>
      <c r="B374" s="5"/>
      <c r="C374" s="5"/>
      <c r="D374" s="5"/>
      <c r="E374" s="5"/>
    </row>
    <row r="375" ht="15.75" customHeight="1">
      <c r="A375" s="5"/>
      <c r="B375" s="5"/>
      <c r="C375" s="5"/>
      <c r="D375" s="5"/>
      <c r="E375" s="5"/>
    </row>
    <row r="376" ht="15.75" customHeight="1">
      <c r="A376" s="5"/>
      <c r="B376" s="5"/>
      <c r="C376" s="5"/>
      <c r="D376" s="5"/>
      <c r="E376" s="5"/>
    </row>
    <row r="377" ht="15.75" customHeight="1">
      <c r="A377" s="5"/>
      <c r="B377" s="5"/>
      <c r="C377" s="5"/>
      <c r="D377" s="5"/>
      <c r="E377" s="5"/>
    </row>
    <row r="378" ht="15.75" customHeight="1">
      <c r="A378" s="5"/>
      <c r="B378" s="5"/>
      <c r="C378" s="5"/>
      <c r="D378" s="5"/>
      <c r="E378" s="5"/>
    </row>
    <row r="379" ht="15.75" customHeight="1">
      <c r="A379" s="5"/>
      <c r="B379" s="5"/>
      <c r="C379" s="5"/>
      <c r="D379" s="5"/>
      <c r="E379" s="5"/>
    </row>
    <row r="380" ht="15.75" customHeight="1">
      <c r="A380" s="5"/>
      <c r="B380" s="5"/>
      <c r="C380" s="5"/>
      <c r="D380" s="5"/>
      <c r="E380" s="5"/>
    </row>
    <row r="381" ht="15.75" customHeight="1">
      <c r="A381" s="5"/>
      <c r="B381" s="5"/>
      <c r="C381" s="5"/>
      <c r="D381" s="5"/>
      <c r="E381" s="5"/>
    </row>
    <row r="382" ht="15.75" customHeight="1">
      <c r="A382" s="5"/>
      <c r="B382" s="5"/>
      <c r="C382" s="5"/>
      <c r="D382" s="5"/>
      <c r="E382" s="5"/>
    </row>
    <row r="383" ht="15.75" customHeight="1">
      <c r="A383" s="5"/>
      <c r="B383" s="5"/>
      <c r="C383" s="5"/>
      <c r="D383" s="5"/>
      <c r="E383" s="5"/>
    </row>
    <row r="384" ht="15.75" customHeight="1">
      <c r="A384" s="5"/>
      <c r="B384" s="5"/>
      <c r="C384" s="5"/>
      <c r="D384" s="5"/>
      <c r="E384" s="5"/>
    </row>
    <row r="385" ht="15.75" customHeight="1">
      <c r="A385" s="5"/>
      <c r="B385" s="5"/>
      <c r="C385" s="5"/>
      <c r="D385" s="5"/>
      <c r="E385" s="5"/>
    </row>
    <row r="386" ht="15.75" customHeight="1">
      <c r="A386" s="5"/>
      <c r="B386" s="5"/>
      <c r="C386" s="5"/>
      <c r="D386" s="5"/>
      <c r="E386" s="5"/>
    </row>
    <row r="387" ht="15.75" customHeight="1">
      <c r="A387" s="5"/>
      <c r="B387" s="5"/>
      <c r="C387" s="5"/>
      <c r="D387" s="5"/>
      <c r="E387" s="5"/>
    </row>
    <row r="388" ht="15.75" customHeight="1">
      <c r="A388" s="5"/>
      <c r="B388" s="5"/>
      <c r="C388" s="5"/>
      <c r="D388" s="5"/>
      <c r="E388" s="5"/>
    </row>
    <row r="389" ht="15.75" customHeight="1">
      <c r="A389" s="5"/>
      <c r="B389" s="5"/>
      <c r="C389" s="5"/>
      <c r="D389" s="5"/>
      <c r="E389" s="5"/>
    </row>
    <row r="390" ht="15.75" customHeight="1">
      <c r="A390" s="5"/>
      <c r="B390" s="5"/>
      <c r="C390" s="5"/>
      <c r="D390" s="5"/>
      <c r="E390" s="5"/>
    </row>
    <row r="391" ht="15.75" customHeight="1">
      <c r="A391" s="5"/>
      <c r="B391" s="5"/>
      <c r="C391" s="5"/>
      <c r="D391" s="5"/>
      <c r="E391" s="5"/>
    </row>
    <row r="392" ht="15.75" customHeight="1">
      <c r="A392" s="5"/>
      <c r="B392" s="5"/>
      <c r="C392" s="5"/>
      <c r="D392" s="5"/>
      <c r="E392" s="5"/>
    </row>
    <row r="393" ht="15.75" customHeight="1">
      <c r="A393" s="5"/>
      <c r="B393" s="5"/>
      <c r="C393" s="5"/>
      <c r="D393" s="5"/>
      <c r="E393" s="5"/>
    </row>
    <row r="394" ht="15.75" customHeight="1">
      <c r="A394" s="5"/>
      <c r="B394" s="5"/>
      <c r="C394" s="5"/>
      <c r="D394" s="5"/>
      <c r="E394" s="5"/>
    </row>
    <row r="395" ht="15.75" customHeight="1">
      <c r="A395" s="5"/>
      <c r="B395" s="5"/>
      <c r="C395" s="5"/>
      <c r="D395" s="5"/>
      <c r="E395" s="5"/>
    </row>
    <row r="396" ht="15.75" customHeight="1">
      <c r="A396" s="5"/>
      <c r="B396" s="5"/>
      <c r="C396" s="5"/>
      <c r="D396" s="5"/>
      <c r="E396" s="5"/>
    </row>
    <row r="397" ht="15.75" customHeight="1">
      <c r="A397" s="5"/>
      <c r="B397" s="5"/>
      <c r="C397" s="5"/>
      <c r="D397" s="5"/>
      <c r="E397" s="5"/>
    </row>
    <row r="398" ht="15.75" customHeight="1">
      <c r="A398" s="5"/>
      <c r="B398" s="5"/>
      <c r="C398" s="5"/>
      <c r="D398" s="5"/>
      <c r="E398" s="5"/>
    </row>
    <row r="399" ht="15.75" customHeight="1">
      <c r="A399" s="5"/>
      <c r="B399" s="5"/>
      <c r="C399" s="5"/>
      <c r="D399" s="5"/>
      <c r="E399" s="5"/>
    </row>
    <row r="400" ht="15.75" customHeight="1">
      <c r="A400" s="5"/>
      <c r="B400" s="5"/>
      <c r="C400" s="5"/>
      <c r="D400" s="5"/>
      <c r="E400" s="5"/>
    </row>
    <row r="401" ht="15.75" customHeight="1">
      <c r="A401" s="5"/>
      <c r="B401" s="5"/>
      <c r="C401" s="5"/>
      <c r="D401" s="5"/>
      <c r="E401" s="5"/>
    </row>
    <row r="402" ht="15.75" customHeight="1">
      <c r="A402" s="5"/>
      <c r="B402" s="5"/>
      <c r="C402" s="5"/>
      <c r="D402" s="5"/>
      <c r="E402" s="5"/>
    </row>
    <row r="403" ht="15.75" customHeight="1">
      <c r="A403" s="5"/>
      <c r="B403" s="5"/>
      <c r="C403" s="5"/>
      <c r="D403" s="5"/>
      <c r="E403" s="5"/>
    </row>
    <row r="404" ht="15.75" customHeight="1">
      <c r="A404" s="5"/>
      <c r="B404" s="5"/>
      <c r="C404" s="5"/>
      <c r="D404" s="5"/>
      <c r="E404" s="5"/>
    </row>
    <row r="405" ht="15.75" customHeight="1">
      <c r="A405" s="5"/>
      <c r="B405" s="5"/>
      <c r="C405" s="5"/>
      <c r="D405" s="5"/>
      <c r="E405" s="5"/>
    </row>
    <row r="406" ht="15.75" customHeight="1">
      <c r="A406" s="5"/>
      <c r="B406" s="5"/>
      <c r="C406" s="5"/>
      <c r="D406" s="5"/>
      <c r="E406" s="5"/>
    </row>
    <row r="407" ht="15.75" customHeight="1">
      <c r="A407" s="5"/>
      <c r="B407" s="5"/>
      <c r="C407" s="5"/>
      <c r="D407" s="5"/>
      <c r="E407" s="5"/>
    </row>
    <row r="408" ht="15.75" customHeight="1">
      <c r="A408" s="5"/>
      <c r="B408" s="5"/>
      <c r="C408" s="5"/>
      <c r="D408" s="5"/>
      <c r="E408" s="5"/>
    </row>
    <row r="409" ht="15.75" customHeight="1">
      <c r="A409" s="5"/>
      <c r="B409" s="5"/>
      <c r="C409" s="5"/>
      <c r="D409" s="5"/>
      <c r="E409" s="5"/>
    </row>
    <row r="410" ht="15.75" customHeight="1">
      <c r="A410" s="5"/>
      <c r="B410" s="5"/>
      <c r="C410" s="5"/>
      <c r="D410" s="5"/>
      <c r="E410" s="5"/>
    </row>
    <row r="411" ht="15.75" customHeight="1">
      <c r="A411" s="5"/>
      <c r="B411" s="5"/>
      <c r="C411" s="5"/>
      <c r="D411" s="5"/>
      <c r="E411" s="5"/>
    </row>
    <row r="412" ht="15.75" customHeight="1">
      <c r="A412" s="5"/>
      <c r="B412" s="5"/>
      <c r="C412" s="5"/>
      <c r="D412" s="5"/>
      <c r="E412" s="5"/>
    </row>
    <row r="413" ht="15.75" customHeight="1">
      <c r="A413" s="5"/>
      <c r="B413" s="5"/>
      <c r="C413" s="5"/>
      <c r="D413" s="5"/>
      <c r="E413" s="5"/>
    </row>
    <row r="414" ht="15.75" customHeight="1">
      <c r="A414" s="5"/>
      <c r="B414" s="5"/>
      <c r="C414" s="5"/>
      <c r="D414" s="5"/>
      <c r="E414" s="5"/>
    </row>
    <row r="415" ht="15.75" customHeight="1">
      <c r="A415" s="5"/>
      <c r="B415" s="5"/>
      <c r="C415" s="5"/>
      <c r="D415" s="5"/>
      <c r="E415" s="5"/>
    </row>
    <row r="416" ht="15.75" customHeight="1">
      <c r="A416" s="5"/>
      <c r="B416" s="5"/>
      <c r="C416" s="5"/>
      <c r="D416" s="5"/>
      <c r="E416" s="5"/>
    </row>
    <row r="417" ht="15.75" customHeight="1">
      <c r="A417" s="5"/>
      <c r="B417" s="5"/>
      <c r="C417" s="5"/>
      <c r="D417" s="5"/>
      <c r="E417" s="5"/>
    </row>
    <row r="418" ht="15.75" customHeight="1">
      <c r="A418" s="5"/>
      <c r="B418" s="5"/>
      <c r="C418" s="5"/>
      <c r="D418" s="5"/>
      <c r="E418" s="5"/>
    </row>
    <row r="419" ht="15.75" customHeight="1">
      <c r="A419" s="5"/>
      <c r="B419" s="5"/>
      <c r="C419" s="5"/>
      <c r="D419" s="5"/>
      <c r="E419" s="5"/>
    </row>
    <row r="420" ht="15.75" customHeight="1">
      <c r="A420" s="5"/>
      <c r="B420" s="5"/>
      <c r="C420" s="5"/>
      <c r="D420" s="5"/>
      <c r="E420" s="5"/>
    </row>
    <row r="421" ht="15.75" customHeight="1">
      <c r="A421" s="5"/>
      <c r="B421" s="5"/>
      <c r="C421" s="5"/>
      <c r="D421" s="5"/>
      <c r="E421" s="5"/>
    </row>
    <row r="422" ht="15.75" customHeight="1">
      <c r="A422" s="5"/>
      <c r="B422" s="5"/>
      <c r="C422" s="5"/>
      <c r="D422" s="5"/>
      <c r="E422" s="5"/>
    </row>
    <row r="423" ht="15.75" customHeight="1">
      <c r="A423" s="5"/>
      <c r="B423" s="5"/>
      <c r="C423" s="5"/>
      <c r="D423" s="5"/>
      <c r="E423" s="5"/>
    </row>
    <row r="424" ht="15.75" customHeight="1">
      <c r="A424" s="5"/>
      <c r="B424" s="5"/>
      <c r="C424" s="5"/>
      <c r="D424" s="5"/>
      <c r="E424" s="5"/>
    </row>
    <row r="425" ht="15.75" customHeight="1">
      <c r="A425" s="5"/>
      <c r="B425" s="5"/>
      <c r="C425" s="5"/>
      <c r="D425" s="5"/>
      <c r="E425" s="5"/>
    </row>
    <row r="426" ht="15.75" customHeight="1">
      <c r="A426" s="5"/>
      <c r="B426" s="5"/>
      <c r="C426" s="5"/>
      <c r="D426" s="5"/>
      <c r="E426" s="5"/>
    </row>
    <row r="427" ht="15.75" customHeight="1">
      <c r="A427" s="5"/>
      <c r="B427" s="5"/>
      <c r="C427" s="5"/>
      <c r="D427" s="5"/>
      <c r="E427" s="5"/>
    </row>
    <row r="428" ht="15.75" customHeight="1">
      <c r="A428" s="5"/>
      <c r="B428" s="5"/>
      <c r="C428" s="5"/>
      <c r="D428" s="5"/>
      <c r="E428" s="5"/>
    </row>
    <row r="429" ht="15.75" customHeight="1">
      <c r="A429" s="5"/>
      <c r="B429" s="5"/>
      <c r="C429" s="5"/>
      <c r="D429" s="5"/>
      <c r="E429" s="5"/>
    </row>
    <row r="430" ht="15.75" customHeight="1">
      <c r="A430" s="5"/>
      <c r="B430" s="5"/>
      <c r="C430" s="5"/>
      <c r="D430" s="5"/>
      <c r="E430" s="5"/>
    </row>
    <row r="431" ht="15.75" customHeight="1">
      <c r="A431" s="5"/>
      <c r="B431" s="5"/>
      <c r="C431" s="5"/>
      <c r="D431" s="5"/>
      <c r="E431" s="5"/>
    </row>
    <row r="432" ht="15.75" customHeight="1">
      <c r="A432" s="5"/>
      <c r="B432" s="5"/>
      <c r="C432" s="5"/>
      <c r="D432" s="5"/>
      <c r="E432" s="5"/>
    </row>
    <row r="433" ht="15.75" customHeight="1">
      <c r="A433" s="5"/>
      <c r="B433" s="5"/>
      <c r="C433" s="5"/>
      <c r="D433" s="5"/>
      <c r="E433" s="5"/>
    </row>
    <row r="434" ht="15.75" customHeight="1">
      <c r="A434" s="5"/>
      <c r="B434" s="5"/>
      <c r="C434" s="5"/>
      <c r="D434" s="5"/>
      <c r="E434" s="5"/>
    </row>
    <row r="435" ht="15.75" customHeight="1">
      <c r="A435" s="5"/>
      <c r="B435" s="5"/>
      <c r="C435" s="5"/>
      <c r="D435" s="5"/>
      <c r="E435" s="5"/>
    </row>
    <row r="436" ht="15.75" customHeight="1">
      <c r="A436" s="5"/>
      <c r="B436" s="5"/>
      <c r="C436" s="5"/>
      <c r="D436" s="5"/>
      <c r="E436" s="5"/>
    </row>
    <row r="437" ht="15.75" customHeight="1">
      <c r="A437" s="5"/>
      <c r="B437" s="5"/>
      <c r="C437" s="5"/>
      <c r="D437" s="5"/>
      <c r="E437" s="5"/>
    </row>
    <row r="438" ht="15.75" customHeight="1">
      <c r="A438" s="5"/>
      <c r="B438" s="5"/>
      <c r="C438" s="5"/>
      <c r="D438" s="5"/>
      <c r="E438" s="5"/>
    </row>
    <row r="439" ht="15.75" customHeight="1">
      <c r="A439" s="5"/>
      <c r="B439" s="5"/>
      <c r="C439" s="5"/>
      <c r="D439" s="5"/>
      <c r="E439" s="5"/>
    </row>
    <row r="440" ht="15.75" customHeight="1">
      <c r="A440" s="5"/>
      <c r="B440" s="5"/>
      <c r="C440" s="5"/>
      <c r="D440" s="5"/>
      <c r="E440" s="5"/>
    </row>
    <row r="441" ht="15.75" customHeight="1">
      <c r="A441" s="5"/>
      <c r="B441" s="5"/>
      <c r="C441" s="5"/>
      <c r="D441" s="5"/>
      <c r="E441" s="5"/>
    </row>
    <row r="442" ht="15.75" customHeight="1">
      <c r="A442" s="5"/>
      <c r="B442" s="5"/>
      <c r="C442" s="5"/>
      <c r="D442" s="5"/>
      <c r="E442" s="5"/>
    </row>
    <row r="443" ht="15.75" customHeight="1">
      <c r="A443" s="5"/>
      <c r="B443" s="5"/>
      <c r="C443" s="5"/>
      <c r="D443" s="5"/>
      <c r="E443" s="5"/>
    </row>
    <row r="444" ht="15.75" customHeight="1">
      <c r="A444" s="5"/>
      <c r="B444" s="5"/>
      <c r="C444" s="5"/>
      <c r="D444" s="5"/>
      <c r="E444" s="5"/>
    </row>
    <row r="445" ht="15.75" customHeight="1">
      <c r="A445" s="5"/>
      <c r="B445" s="5"/>
      <c r="C445" s="5"/>
      <c r="D445" s="5"/>
      <c r="E445" s="5"/>
    </row>
    <row r="446" ht="15.75" customHeight="1">
      <c r="A446" s="5"/>
      <c r="B446" s="5"/>
      <c r="C446" s="5"/>
      <c r="D446" s="5"/>
      <c r="E446" s="5"/>
    </row>
    <row r="447" ht="15.75" customHeight="1">
      <c r="A447" s="5"/>
      <c r="B447" s="5"/>
      <c r="C447" s="5"/>
      <c r="D447" s="5"/>
      <c r="E447" s="5"/>
    </row>
    <row r="448" ht="15.75" customHeight="1">
      <c r="A448" s="5"/>
      <c r="B448" s="5"/>
      <c r="C448" s="5"/>
      <c r="D448" s="5"/>
      <c r="E448" s="5"/>
    </row>
    <row r="449" ht="15.75" customHeight="1">
      <c r="A449" s="5"/>
      <c r="B449" s="5"/>
      <c r="C449" s="5"/>
      <c r="D449" s="5"/>
      <c r="E449" s="5"/>
    </row>
    <row r="450" ht="15.75" customHeight="1">
      <c r="A450" s="5"/>
      <c r="B450" s="5"/>
      <c r="C450" s="5"/>
      <c r="D450" s="5"/>
      <c r="E450" s="5"/>
    </row>
    <row r="451" ht="15.75" customHeight="1">
      <c r="A451" s="5"/>
      <c r="B451" s="5"/>
      <c r="C451" s="5"/>
      <c r="D451" s="5"/>
      <c r="E451" s="5"/>
    </row>
    <row r="452" ht="15.75" customHeight="1">
      <c r="A452" s="5"/>
      <c r="B452" s="5"/>
      <c r="C452" s="5"/>
      <c r="D452" s="5"/>
      <c r="E452" s="5"/>
    </row>
    <row r="453" ht="15.75" customHeight="1">
      <c r="A453" s="5"/>
      <c r="B453" s="5"/>
      <c r="C453" s="5"/>
      <c r="D453" s="5"/>
      <c r="E453" s="5"/>
    </row>
    <row r="454" ht="15.75" customHeight="1">
      <c r="A454" s="5"/>
      <c r="B454" s="5"/>
      <c r="C454" s="5"/>
      <c r="D454" s="5"/>
      <c r="E454" s="5"/>
    </row>
    <row r="455" ht="15.75" customHeight="1">
      <c r="A455" s="5"/>
      <c r="B455" s="5"/>
      <c r="C455" s="5"/>
      <c r="D455" s="5"/>
      <c r="E455" s="5"/>
    </row>
    <row r="456" ht="15.75" customHeight="1">
      <c r="A456" s="5"/>
      <c r="B456" s="5"/>
      <c r="C456" s="5"/>
      <c r="D456" s="5"/>
      <c r="E456" s="5"/>
    </row>
    <row r="457" ht="15.75" customHeight="1">
      <c r="A457" s="5"/>
      <c r="B457" s="5"/>
      <c r="C457" s="5"/>
      <c r="D457" s="5"/>
      <c r="E457" s="5"/>
    </row>
    <row r="458" ht="15.75" customHeight="1">
      <c r="A458" s="5"/>
      <c r="B458" s="5"/>
      <c r="C458" s="5"/>
      <c r="D458" s="5"/>
      <c r="E458" s="5"/>
    </row>
    <row r="459" ht="15.75" customHeight="1">
      <c r="A459" s="5"/>
      <c r="B459" s="5"/>
      <c r="C459" s="5"/>
      <c r="D459" s="5"/>
      <c r="E459" s="5"/>
    </row>
    <row r="460" ht="15.75" customHeight="1">
      <c r="A460" s="5"/>
      <c r="B460" s="5"/>
      <c r="C460" s="5"/>
      <c r="D460" s="5"/>
      <c r="E460" s="5"/>
    </row>
    <row r="461" ht="15.75" customHeight="1">
      <c r="A461" s="5"/>
      <c r="B461" s="5"/>
      <c r="C461" s="5"/>
      <c r="D461" s="5"/>
      <c r="E461" s="5"/>
    </row>
    <row r="462" ht="15.75" customHeight="1">
      <c r="A462" s="5"/>
      <c r="B462" s="5"/>
      <c r="C462" s="5"/>
      <c r="D462" s="5"/>
      <c r="E462" s="5"/>
    </row>
    <row r="463" ht="15.75" customHeight="1">
      <c r="A463" s="5"/>
      <c r="B463" s="5"/>
      <c r="C463" s="5"/>
      <c r="D463" s="5"/>
      <c r="E463" s="5"/>
    </row>
    <row r="464" ht="15.75" customHeight="1">
      <c r="A464" s="5"/>
      <c r="B464" s="5"/>
      <c r="C464" s="5"/>
      <c r="D464" s="5"/>
      <c r="E464" s="5"/>
    </row>
    <row r="465" ht="15.75" customHeight="1">
      <c r="A465" s="5"/>
      <c r="B465" s="5"/>
      <c r="C465" s="5"/>
      <c r="D465" s="5"/>
      <c r="E465" s="5"/>
    </row>
    <row r="466" ht="15.75" customHeight="1">
      <c r="A466" s="5"/>
      <c r="B466" s="5"/>
      <c r="C466" s="5"/>
      <c r="D466" s="5"/>
      <c r="E466" s="5"/>
    </row>
    <row r="467" ht="15.75" customHeight="1">
      <c r="A467" s="5"/>
      <c r="B467" s="5"/>
      <c r="C467" s="5"/>
      <c r="D467" s="5"/>
      <c r="E467" s="5"/>
    </row>
    <row r="468" ht="15.75" customHeight="1">
      <c r="A468" s="5"/>
      <c r="B468" s="5"/>
      <c r="C468" s="5"/>
      <c r="D468" s="5"/>
      <c r="E468" s="5"/>
    </row>
    <row r="469" ht="15.75" customHeight="1">
      <c r="A469" s="5"/>
      <c r="B469" s="5"/>
      <c r="C469" s="5"/>
      <c r="D469" s="5"/>
      <c r="E469" s="5"/>
    </row>
    <row r="470" ht="15.75" customHeight="1">
      <c r="A470" s="5"/>
      <c r="B470" s="5"/>
      <c r="C470" s="5"/>
      <c r="D470" s="5"/>
      <c r="E470" s="5"/>
    </row>
    <row r="471" ht="15.75" customHeight="1">
      <c r="A471" s="5"/>
      <c r="B471" s="5"/>
      <c r="C471" s="5"/>
      <c r="D471" s="5"/>
      <c r="E471" s="5"/>
    </row>
    <row r="472" ht="15.75" customHeight="1">
      <c r="A472" s="5"/>
      <c r="B472" s="5"/>
      <c r="C472" s="5"/>
      <c r="D472" s="5"/>
      <c r="E472" s="5"/>
    </row>
    <row r="473" ht="15.75" customHeight="1">
      <c r="A473" s="5"/>
      <c r="B473" s="5"/>
      <c r="C473" s="5"/>
      <c r="D473" s="5"/>
      <c r="E473" s="5"/>
    </row>
    <row r="474" ht="15.75" customHeight="1">
      <c r="A474" s="5"/>
      <c r="B474" s="5"/>
      <c r="C474" s="5"/>
      <c r="D474" s="5"/>
      <c r="E474" s="5"/>
    </row>
    <row r="475" ht="15.75" customHeight="1">
      <c r="A475" s="5"/>
      <c r="B475" s="5"/>
      <c r="C475" s="5"/>
      <c r="D475" s="5"/>
      <c r="E475" s="5"/>
    </row>
    <row r="476" ht="15.75" customHeight="1">
      <c r="A476" s="5"/>
      <c r="B476" s="5"/>
      <c r="C476" s="5"/>
      <c r="D476" s="5"/>
      <c r="E476" s="5"/>
    </row>
    <row r="477" ht="15.75" customHeight="1">
      <c r="A477" s="5"/>
      <c r="B477" s="5"/>
      <c r="C477" s="5"/>
      <c r="D477" s="5"/>
      <c r="E477" s="5"/>
    </row>
    <row r="478" ht="15.75" customHeight="1">
      <c r="A478" s="5"/>
      <c r="B478" s="5"/>
      <c r="C478" s="5"/>
      <c r="D478" s="5"/>
      <c r="E478" s="5"/>
    </row>
    <row r="479" ht="15.75" customHeight="1">
      <c r="A479" s="5"/>
      <c r="B479" s="5"/>
      <c r="C479" s="5"/>
      <c r="D479" s="5"/>
      <c r="E479" s="5"/>
    </row>
    <row r="480" ht="15.75" customHeight="1">
      <c r="A480" s="5"/>
      <c r="B480" s="5"/>
      <c r="C480" s="5"/>
      <c r="D480" s="5"/>
      <c r="E480" s="5"/>
    </row>
    <row r="481" ht="15.75" customHeight="1">
      <c r="A481" s="5"/>
      <c r="B481" s="5"/>
      <c r="C481" s="5"/>
      <c r="D481" s="5"/>
      <c r="E481" s="5"/>
    </row>
    <row r="482" ht="15.75" customHeight="1">
      <c r="A482" s="5"/>
      <c r="B482" s="5"/>
      <c r="C482" s="5"/>
      <c r="D482" s="5"/>
      <c r="E482" s="5"/>
    </row>
    <row r="483" ht="15.75" customHeight="1">
      <c r="A483" s="5"/>
      <c r="B483" s="5"/>
      <c r="C483" s="5"/>
      <c r="D483" s="5"/>
      <c r="E483" s="5"/>
    </row>
    <row r="484" ht="15.75" customHeight="1">
      <c r="A484" s="5"/>
      <c r="B484" s="5"/>
      <c r="C484" s="5"/>
      <c r="D484" s="5"/>
      <c r="E484" s="5"/>
    </row>
    <row r="485" ht="15.75" customHeight="1">
      <c r="A485" s="5"/>
      <c r="B485" s="5"/>
      <c r="C485" s="5"/>
      <c r="D485" s="5"/>
      <c r="E485" s="5"/>
    </row>
    <row r="486" ht="15.75" customHeight="1">
      <c r="A486" s="5"/>
      <c r="B486" s="5"/>
      <c r="C486" s="5"/>
      <c r="D486" s="5"/>
      <c r="E486" s="5"/>
    </row>
    <row r="487" ht="15.75" customHeight="1">
      <c r="A487" s="5"/>
      <c r="B487" s="5"/>
      <c r="C487" s="5"/>
      <c r="D487" s="5"/>
      <c r="E487" s="5"/>
    </row>
    <row r="488" ht="15.75" customHeight="1">
      <c r="A488" s="5"/>
      <c r="B488" s="5"/>
      <c r="C488" s="5"/>
      <c r="D488" s="5"/>
      <c r="E488" s="5"/>
    </row>
    <row r="489" ht="15.75" customHeight="1">
      <c r="A489" s="5"/>
      <c r="B489" s="5"/>
      <c r="C489" s="5"/>
      <c r="D489" s="5"/>
      <c r="E489" s="5"/>
    </row>
    <row r="490" ht="15.75" customHeight="1">
      <c r="A490" s="5"/>
      <c r="B490" s="5"/>
      <c r="C490" s="5"/>
      <c r="D490" s="5"/>
      <c r="E490" s="5"/>
    </row>
    <row r="491" ht="15.75" customHeight="1">
      <c r="A491" s="5"/>
      <c r="B491" s="5"/>
      <c r="C491" s="5"/>
      <c r="D491" s="5"/>
      <c r="E491" s="5"/>
    </row>
    <row r="492" ht="15.75" customHeight="1">
      <c r="A492" s="5"/>
      <c r="B492" s="5"/>
      <c r="C492" s="5"/>
      <c r="D492" s="5"/>
      <c r="E492" s="5"/>
    </row>
    <row r="493" ht="15.75" customHeight="1">
      <c r="A493" s="5"/>
      <c r="B493" s="5"/>
      <c r="C493" s="5"/>
      <c r="D493" s="5"/>
      <c r="E493" s="5"/>
    </row>
    <row r="494" ht="15.75" customHeight="1">
      <c r="A494" s="5"/>
      <c r="B494" s="5"/>
      <c r="C494" s="5"/>
      <c r="D494" s="5"/>
      <c r="E494" s="5"/>
    </row>
    <row r="495" ht="15.75" customHeight="1">
      <c r="A495" s="5"/>
      <c r="B495" s="5"/>
      <c r="C495" s="5"/>
      <c r="D495" s="5"/>
      <c r="E495" s="5"/>
    </row>
    <row r="496" ht="15.75" customHeight="1">
      <c r="A496" s="5"/>
      <c r="B496" s="5"/>
      <c r="C496" s="5"/>
      <c r="D496" s="5"/>
      <c r="E496" s="5"/>
    </row>
    <row r="497" ht="15.75" customHeight="1">
      <c r="A497" s="5"/>
      <c r="B497" s="5"/>
      <c r="C497" s="5"/>
      <c r="D497" s="5"/>
      <c r="E497" s="5"/>
    </row>
    <row r="498" ht="15.75" customHeight="1">
      <c r="A498" s="5"/>
      <c r="B498" s="5"/>
      <c r="C498" s="5"/>
      <c r="D498" s="5"/>
      <c r="E498" s="5"/>
    </row>
    <row r="499" ht="15.75" customHeight="1">
      <c r="A499" s="5"/>
      <c r="B499" s="5"/>
      <c r="C499" s="5"/>
      <c r="D499" s="5"/>
      <c r="E499" s="5"/>
    </row>
    <row r="500" ht="15.75" customHeight="1">
      <c r="A500" s="5"/>
      <c r="B500" s="5"/>
      <c r="C500" s="5"/>
      <c r="D500" s="5"/>
      <c r="E500" s="5"/>
    </row>
    <row r="501" ht="15.75" customHeight="1">
      <c r="A501" s="5"/>
      <c r="B501" s="5"/>
      <c r="C501" s="5"/>
      <c r="D501" s="5"/>
      <c r="E501" s="5"/>
    </row>
    <row r="502" ht="15.75" customHeight="1">
      <c r="A502" s="5"/>
      <c r="B502" s="5"/>
      <c r="C502" s="5"/>
      <c r="D502" s="5"/>
      <c r="E502" s="5"/>
    </row>
    <row r="503" ht="15.75" customHeight="1">
      <c r="A503" s="5"/>
      <c r="B503" s="5"/>
      <c r="C503" s="5"/>
      <c r="D503" s="5"/>
      <c r="E503" s="5"/>
    </row>
    <row r="504" ht="15.75" customHeight="1">
      <c r="A504" s="5"/>
      <c r="B504" s="5"/>
      <c r="C504" s="5"/>
      <c r="D504" s="5"/>
      <c r="E504" s="5"/>
    </row>
    <row r="505" ht="15.75" customHeight="1">
      <c r="A505" s="5"/>
      <c r="B505" s="5"/>
      <c r="C505" s="5"/>
      <c r="D505" s="5"/>
      <c r="E505" s="5"/>
    </row>
    <row r="506" ht="15.75" customHeight="1">
      <c r="A506" s="5"/>
      <c r="B506" s="5"/>
      <c r="C506" s="5"/>
      <c r="D506" s="5"/>
      <c r="E506" s="5"/>
    </row>
    <row r="507" ht="15.75" customHeight="1">
      <c r="A507" s="5"/>
      <c r="B507" s="5"/>
      <c r="C507" s="5"/>
      <c r="D507" s="5"/>
      <c r="E507" s="5"/>
    </row>
    <row r="508" ht="15.75" customHeight="1">
      <c r="A508" s="5"/>
      <c r="B508" s="5"/>
      <c r="C508" s="5"/>
      <c r="D508" s="5"/>
      <c r="E508" s="5"/>
    </row>
    <row r="509" ht="15.75" customHeight="1">
      <c r="A509" s="5"/>
      <c r="B509" s="5"/>
      <c r="C509" s="5"/>
      <c r="D509" s="5"/>
      <c r="E509" s="5"/>
    </row>
    <row r="510" ht="15.75" customHeight="1">
      <c r="A510" s="5"/>
      <c r="B510" s="5"/>
      <c r="C510" s="5"/>
      <c r="D510" s="5"/>
      <c r="E510" s="5"/>
    </row>
    <row r="511" ht="15.75" customHeight="1">
      <c r="A511" s="5"/>
      <c r="B511" s="5"/>
      <c r="C511" s="5"/>
      <c r="D511" s="5"/>
      <c r="E511" s="5"/>
    </row>
    <row r="512" ht="15.75" customHeight="1">
      <c r="A512" s="5"/>
      <c r="B512" s="5"/>
      <c r="C512" s="5"/>
      <c r="D512" s="5"/>
      <c r="E512" s="5"/>
    </row>
    <row r="513" ht="15.75" customHeight="1">
      <c r="A513" s="5"/>
      <c r="B513" s="5"/>
      <c r="C513" s="5"/>
      <c r="D513" s="5"/>
      <c r="E513" s="5"/>
    </row>
    <row r="514" ht="15.75" customHeight="1">
      <c r="A514" s="5"/>
      <c r="B514" s="5"/>
      <c r="C514" s="5"/>
      <c r="D514" s="5"/>
      <c r="E514" s="5"/>
    </row>
    <row r="515" ht="15.75" customHeight="1">
      <c r="A515" s="5"/>
      <c r="B515" s="5"/>
      <c r="C515" s="5"/>
      <c r="D515" s="5"/>
      <c r="E515" s="5"/>
    </row>
    <row r="516" ht="15.75" customHeight="1">
      <c r="A516" s="5"/>
      <c r="B516" s="5"/>
      <c r="C516" s="5"/>
      <c r="D516" s="5"/>
      <c r="E516" s="5"/>
    </row>
    <row r="517" ht="15.75" customHeight="1">
      <c r="A517" s="5"/>
      <c r="B517" s="5"/>
      <c r="C517" s="5"/>
      <c r="D517" s="5"/>
      <c r="E517" s="5"/>
    </row>
    <row r="518" ht="15.75" customHeight="1">
      <c r="A518" s="5"/>
      <c r="B518" s="5"/>
      <c r="C518" s="5"/>
      <c r="D518" s="5"/>
      <c r="E518" s="5"/>
    </row>
    <row r="519" ht="15.75" customHeight="1">
      <c r="A519" s="5"/>
      <c r="B519" s="5"/>
      <c r="C519" s="5"/>
      <c r="D519" s="5"/>
      <c r="E519" s="5"/>
    </row>
    <row r="520" ht="15.75" customHeight="1">
      <c r="A520" s="5"/>
      <c r="B520" s="5"/>
      <c r="C520" s="5"/>
      <c r="D520" s="5"/>
      <c r="E520" s="5"/>
    </row>
    <row r="521" ht="15.75" customHeight="1">
      <c r="A521" s="5"/>
      <c r="B521" s="5"/>
      <c r="C521" s="5"/>
      <c r="D521" s="5"/>
      <c r="E521" s="5"/>
    </row>
    <row r="522" ht="15.75" customHeight="1">
      <c r="A522" s="5"/>
      <c r="B522" s="5"/>
      <c r="C522" s="5"/>
      <c r="D522" s="5"/>
      <c r="E522" s="5"/>
    </row>
    <row r="523" ht="15.75" customHeight="1">
      <c r="A523" s="5"/>
      <c r="B523" s="5"/>
      <c r="C523" s="5"/>
      <c r="D523" s="5"/>
      <c r="E523" s="5"/>
    </row>
    <row r="524" ht="15.75" customHeight="1">
      <c r="A524" s="5"/>
      <c r="B524" s="5"/>
      <c r="C524" s="5"/>
      <c r="D524" s="5"/>
      <c r="E524" s="5"/>
    </row>
    <row r="525" ht="15.75" customHeight="1">
      <c r="A525" s="5"/>
      <c r="B525" s="5"/>
      <c r="C525" s="5"/>
      <c r="D525" s="5"/>
      <c r="E525" s="5"/>
    </row>
    <row r="526" ht="15.75" customHeight="1">
      <c r="A526" s="5"/>
      <c r="B526" s="5"/>
      <c r="C526" s="5"/>
      <c r="D526" s="5"/>
      <c r="E526" s="5"/>
    </row>
    <row r="527" ht="15.75" customHeight="1">
      <c r="A527" s="5"/>
      <c r="B527" s="5"/>
      <c r="C527" s="5"/>
      <c r="D527" s="5"/>
      <c r="E527" s="5"/>
    </row>
    <row r="528" ht="15.75" customHeight="1">
      <c r="A528" s="5"/>
      <c r="B528" s="5"/>
      <c r="C528" s="5"/>
      <c r="D528" s="5"/>
      <c r="E528" s="5"/>
    </row>
    <row r="529" ht="15.75" customHeight="1">
      <c r="A529" s="5"/>
      <c r="B529" s="5"/>
      <c r="C529" s="5"/>
      <c r="D529" s="5"/>
      <c r="E529" s="5"/>
    </row>
    <row r="530" ht="15.75" customHeight="1">
      <c r="A530" s="5"/>
      <c r="B530" s="5"/>
      <c r="C530" s="5"/>
      <c r="D530" s="5"/>
      <c r="E530" s="5"/>
    </row>
    <row r="531" ht="15.75" customHeight="1">
      <c r="A531" s="5"/>
      <c r="B531" s="5"/>
      <c r="C531" s="5"/>
      <c r="D531" s="5"/>
      <c r="E531" s="5"/>
    </row>
    <row r="532" ht="15.75" customHeight="1">
      <c r="A532" s="5"/>
      <c r="B532" s="5"/>
      <c r="C532" s="5"/>
      <c r="D532" s="5"/>
      <c r="E532" s="5"/>
    </row>
    <row r="533" ht="15.75" customHeight="1">
      <c r="A533" s="5"/>
      <c r="B533" s="5"/>
      <c r="C533" s="5"/>
      <c r="D533" s="5"/>
      <c r="E533" s="5"/>
    </row>
    <row r="534" ht="15.75" customHeight="1">
      <c r="A534" s="5"/>
      <c r="B534" s="5"/>
      <c r="C534" s="5"/>
      <c r="D534" s="5"/>
      <c r="E534" s="5"/>
    </row>
    <row r="535" ht="15.75" customHeight="1">
      <c r="A535" s="5"/>
      <c r="B535" s="5"/>
      <c r="C535" s="5"/>
      <c r="D535" s="5"/>
      <c r="E535" s="5"/>
    </row>
    <row r="536" ht="15.75" customHeight="1">
      <c r="A536" s="5"/>
      <c r="B536" s="5"/>
      <c r="C536" s="5"/>
      <c r="D536" s="5"/>
      <c r="E536" s="5"/>
    </row>
    <row r="537" ht="15.75" customHeight="1">
      <c r="A537" s="5"/>
      <c r="B537" s="5"/>
      <c r="C537" s="5"/>
      <c r="D537" s="5"/>
      <c r="E537" s="5"/>
    </row>
    <row r="538" ht="15.75" customHeight="1">
      <c r="A538" s="5"/>
      <c r="B538" s="5"/>
      <c r="C538" s="5"/>
      <c r="D538" s="5"/>
      <c r="E538" s="5"/>
    </row>
    <row r="539" ht="15.75" customHeight="1">
      <c r="A539" s="5"/>
      <c r="B539" s="5"/>
      <c r="C539" s="5"/>
      <c r="D539" s="5"/>
      <c r="E539" s="5"/>
    </row>
    <row r="540" ht="15.75" customHeight="1">
      <c r="A540" s="5"/>
      <c r="B540" s="5"/>
      <c r="C540" s="5"/>
      <c r="D540" s="5"/>
      <c r="E540" s="5"/>
    </row>
    <row r="541" ht="15.75" customHeight="1">
      <c r="A541" s="5"/>
      <c r="B541" s="5"/>
      <c r="C541" s="5"/>
      <c r="D541" s="5"/>
      <c r="E541" s="5"/>
    </row>
    <row r="542" ht="15.75" customHeight="1">
      <c r="A542" s="5"/>
      <c r="B542" s="5"/>
      <c r="C542" s="5"/>
      <c r="D542" s="5"/>
      <c r="E542" s="5"/>
    </row>
    <row r="543" ht="15.75" customHeight="1">
      <c r="A543" s="5"/>
      <c r="B543" s="5"/>
      <c r="C543" s="5"/>
      <c r="D543" s="5"/>
      <c r="E543" s="5"/>
    </row>
    <row r="544" ht="15.75" customHeight="1">
      <c r="A544" s="5"/>
      <c r="B544" s="5"/>
      <c r="C544" s="5"/>
      <c r="D544" s="5"/>
      <c r="E544" s="5"/>
    </row>
    <row r="545" ht="15.75" customHeight="1">
      <c r="A545" s="5"/>
      <c r="B545" s="5"/>
      <c r="C545" s="5"/>
      <c r="D545" s="5"/>
      <c r="E545" s="5"/>
    </row>
    <row r="546" ht="15.75" customHeight="1">
      <c r="A546" s="5"/>
      <c r="B546" s="5"/>
      <c r="C546" s="5"/>
      <c r="D546" s="5"/>
      <c r="E546" s="5"/>
    </row>
    <row r="547" ht="15.75" customHeight="1">
      <c r="A547" s="5"/>
      <c r="B547" s="5"/>
      <c r="C547" s="5"/>
      <c r="D547" s="5"/>
      <c r="E547" s="5"/>
    </row>
    <row r="548" ht="15.75" customHeight="1">
      <c r="A548" s="5"/>
      <c r="B548" s="5"/>
      <c r="C548" s="5"/>
      <c r="D548" s="5"/>
      <c r="E548" s="5"/>
    </row>
    <row r="549" ht="15.75" customHeight="1">
      <c r="A549" s="5"/>
      <c r="B549" s="5"/>
      <c r="C549" s="5"/>
      <c r="D549" s="5"/>
      <c r="E549" s="5"/>
    </row>
    <row r="550" ht="15.75" customHeight="1">
      <c r="A550" s="5"/>
      <c r="B550" s="5"/>
      <c r="C550" s="5"/>
      <c r="D550" s="5"/>
      <c r="E550" s="5"/>
    </row>
    <row r="551" ht="15.75" customHeight="1">
      <c r="A551" s="5"/>
      <c r="B551" s="5"/>
      <c r="C551" s="5"/>
      <c r="D551" s="5"/>
      <c r="E551" s="5"/>
    </row>
    <row r="552" ht="15.75" customHeight="1">
      <c r="A552" s="5"/>
      <c r="B552" s="5"/>
      <c r="C552" s="5"/>
      <c r="D552" s="5"/>
      <c r="E552" s="5"/>
    </row>
    <row r="553" ht="15.75" customHeight="1">
      <c r="A553" s="5"/>
      <c r="B553" s="5"/>
      <c r="C553" s="5"/>
      <c r="D553" s="5"/>
      <c r="E553" s="5"/>
    </row>
    <row r="554" ht="15.75" customHeight="1">
      <c r="A554" s="5"/>
      <c r="B554" s="5"/>
      <c r="C554" s="5"/>
      <c r="D554" s="5"/>
      <c r="E554" s="5"/>
    </row>
    <row r="555" ht="15.75" customHeight="1">
      <c r="A555" s="5"/>
      <c r="B555" s="5"/>
      <c r="C555" s="5"/>
      <c r="D555" s="5"/>
      <c r="E555" s="5"/>
    </row>
    <row r="556" ht="15.75" customHeight="1">
      <c r="A556" s="5"/>
      <c r="B556" s="5"/>
      <c r="C556" s="5"/>
      <c r="D556" s="5"/>
      <c r="E556" s="5"/>
    </row>
    <row r="557" ht="15.75" customHeight="1">
      <c r="A557" s="5"/>
      <c r="B557" s="5"/>
      <c r="C557" s="5"/>
      <c r="D557" s="5"/>
      <c r="E557" s="5"/>
    </row>
    <row r="558" ht="15.75" customHeight="1">
      <c r="A558" s="5"/>
      <c r="B558" s="5"/>
      <c r="C558" s="5"/>
      <c r="D558" s="5"/>
      <c r="E558" s="5"/>
    </row>
    <row r="559" ht="15.75" customHeight="1">
      <c r="A559" s="5"/>
      <c r="B559" s="5"/>
      <c r="C559" s="5"/>
      <c r="D559" s="5"/>
      <c r="E559" s="5"/>
    </row>
    <row r="560" ht="15.75" customHeight="1">
      <c r="A560" s="5"/>
      <c r="B560" s="5"/>
      <c r="C560" s="5"/>
      <c r="D560" s="5"/>
      <c r="E560" s="5"/>
    </row>
    <row r="561" ht="15.75" customHeight="1">
      <c r="A561" s="5"/>
      <c r="B561" s="5"/>
      <c r="C561" s="5"/>
      <c r="D561" s="5"/>
      <c r="E561" s="5"/>
    </row>
    <row r="562" ht="15.75" customHeight="1">
      <c r="A562" s="5"/>
      <c r="B562" s="5"/>
      <c r="C562" s="5"/>
      <c r="D562" s="5"/>
      <c r="E562" s="5"/>
    </row>
    <row r="563" ht="15.75" customHeight="1">
      <c r="A563" s="5"/>
      <c r="B563" s="5"/>
      <c r="C563" s="5"/>
      <c r="D563" s="5"/>
      <c r="E563" s="5"/>
    </row>
    <row r="564" ht="15.75" customHeight="1">
      <c r="A564" s="5"/>
      <c r="B564" s="5"/>
      <c r="C564" s="5"/>
      <c r="D564" s="5"/>
      <c r="E564" s="5"/>
    </row>
    <row r="565" ht="15.75" customHeight="1">
      <c r="A565" s="5"/>
      <c r="B565" s="5"/>
      <c r="C565" s="5"/>
      <c r="D565" s="5"/>
      <c r="E565" s="5"/>
    </row>
    <row r="566" ht="15.75" customHeight="1">
      <c r="A566" s="5"/>
      <c r="B566" s="5"/>
      <c r="C566" s="5"/>
      <c r="D566" s="5"/>
      <c r="E566" s="5"/>
    </row>
    <row r="567" ht="15.75" customHeight="1">
      <c r="A567" s="5"/>
      <c r="B567" s="5"/>
      <c r="C567" s="5"/>
      <c r="D567" s="5"/>
      <c r="E567" s="5"/>
    </row>
    <row r="568" ht="15.75" customHeight="1">
      <c r="A568" s="5"/>
      <c r="B568" s="5"/>
      <c r="C568" s="5"/>
      <c r="D568" s="5"/>
      <c r="E568" s="5"/>
    </row>
    <row r="569" ht="15.75" customHeight="1">
      <c r="A569" s="5"/>
      <c r="B569" s="5"/>
      <c r="C569" s="5"/>
      <c r="D569" s="5"/>
      <c r="E569" s="5"/>
    </row>
    <row r="570" ht="15.75" customHeight="1">
      <c r="A570" s="5"/>
      <c r="B570" s="5"/>
      <c r="C570" s="5"/>
      <c r="D570" s="5"/>
      <c r="E570" s="5"/>
    </row>
    <row r="571" ht="15.75" customHeight="1">
      <c r="A571" s="5"/>
      <c r="B571" s="5"/>
      <c r="C571" s="5"/>
      <c r="D571" s="5"/>
      <c r="E571" s="5"/>
    </row>
    <row r="572" ht="15.75" customHeight="1">
      <c r="A572" s="5"/>
      <c r="B572" s="5"/>
      <c r="C572" s="5"/>
      <c r="D572" s="5"/>
      <c r="E572" s="5"/>
    </row>
    <row r="573" ht="15.75" customHeight="1">
      <c r="A573" s="5"/>
      <c r="B573" s="5"/>
      <c r="C573" s="5"/>
      <c r="D573" s="5"/>
      <c r="E573" s="5"/>
    </row>
    <row r="574" ht="15.75" customHeight="1">
      <c r="A574" s="5"/>
      <c r="B574" s="5"/>
      <c r="C574" s="5"/>
      <c r="D574" s="5"/>
      <c r="E574" s="5"/>
    </row>
    <row r="575" ht="15.75" customHeight="1">
      <c r="A575" s="5"/>
      <c r="B575" s="5"/>
      <c r="C575" s="5"/>
      <c r="D575" s="5"/>
      <c r="E575" s="5"/>
    </row>
    <row r="576" ht="15.75" customHeight="1">
      <c r="A576" s="5"/>
      <c r="B576" s="5"/>
      <c r="C576" s="5"/>
      <c r="D576" s="5"/>
      <c r="E576" s="5"/>
    </row>
    <row r="577" ht="15.75" customHeight="1">
      <c r="A577" s="5"/>
      <c r="B577" s="5"/>
      <c r="C577" s="5"/>
      <c r="D577" s="5"/>
      <c r="E577" s="5"/>
    </row>
    <row r="578" ht="15.75" customHeight="1">
      <c r="A578" s="5"/>
      <c r="B578" s="5"/>
      <c r="C578" s="5"/>
      <c r="D578" s="5"/>
      <c r="E578" s="5"/>
    </row>
    <row r="579" ht="15.75" customHeight="1">
      <c r="A579" s="5"/>
      <c r="B579" s="5"/>
      <c r="C579" s="5"/>
      <c r="D579" s="5"/>
      <c r="E579" s="5"/>
    </row>
    <row r="580" ht="15.75" customHeight="1">
      <c r="A580" s="5"/>
      <c r="B580" s="5"/>
      <c r="C580" s="5"/>
      <c r="D580" s="5"/>
      <c r="E580" s="5"/>
    </row>
    <row r="581" ht="15.75" customHeight="1">
      <c r="A581" s="5"/>
      <c r="B581" s="5"/>
      <c r="C581" s="5"/>
      <c r="D581" s="5"/>
      <c r="E581" s="5"/>
    </row>
    <row r="582" ht="15.75" customHeight="1">
      <c r="A582" s="5"/>
      <c r="B582" s="5"/>
      <c r="C582" s="5"/>
      <c r="D582" s="5"/>
      <c r="E582" s="5"/>
    </row>
    <row r="583" ht="15.75" customHeight="1">
      <c r="A583" s="5"/>
      <c r="B583" s="5"/>
      <c r="C583" s="5"/>
      <c r="D583" s="5"/>
      <c r="E583" s="5"/>
    </row>
    <row r="584" ht="15.75" customHeight="1">
      <c r="A584" s="5"/>
      <c r="B584" s="5"/>
      <c r="C584" s="5"/>
      <c r="D584" s="5"/>
      <c r="E584" s="5"/>
    </row>
    <row r="585" ht="15.75" customHeight="1">
      <c r="A585" s="5"/>
      <c r="B585" s="5"/>
      <c r="C585" s="5"/>
      <c r="D585" s="5"/>
      <c r="E585" s="5"/>
    </row>
    <row r="586" ht="15.75" customHeight="1">
      <c r="A586" s="5"/>
      <c r="B586" s="5"/>
      <c r="C586" s="5"/>
      <c r="D586" s="5"/>
      <c r="E586" s="5"/>
    </row>
    <row r="587" ht="15.75" customHeight="1">
      <c r="A587" s="5"/>
      <c r="B587" s="5"/>
      <c r="C587" s="5"/>
      <c r="D587" s="5"/>
      <c r="E587" s="5"/>
    </row>
    <row r="588" ht="15.75" customHeight="1">
      <c r="A588" s="5"/>
      <c r="B588" s="5"/>
      <c r="C588" s="5"/>
      <c r="D588" s="5"/>
      <c r="E588" s="5"/>
    </row>
    <row r="589" ht="15.75" customHeight="1">
      <c r="A589" s="5"/>
      <c r="B589" s="5"/>
      <c r="C589" s="5"/>
      <c r="D589" s="5"/>
      <c r="E589" s="5"/>
    </row>
    <row r="590" ht="15.75" customHeight="1">
      <c r="A590" s="5"/>
      <c r="B590" s="5"/>
      <c r="C590" s="5"/>
      <c r="D590" s="5"/>
      <c r="E590" s="5"/>
    </row>
    <row r="591" ht="15.75" customHeight="1">
      <c r="A591" s="5"/>
      <c r="B591" s="5"/>
      <c r="C591" s="5"/>
      <c r="D591" s="5"/>
      <c r="E591" s="5"/>
    </row>
    <row r="592" ht="15.75" customHeight="1">
      <c r="A592" s="5"/>
      <c r="B592" s="5"/>
      <c r="C592" s="5"/>
      <c r="D592" s="5"/>
      <c r="E592" s="5"/>
    </row>
    <row r="593" ht="15.75" customHeight="1">
      <c r="A593" s="5"/>
      <c r="B593" s="5"/>
      <c r="C593" s="5"/>
      <c r="D593" s="5"/>
      <c r="E593" s="5"/>
    </row>
    <row r="594" ht="15.75" customHeight="1">
      <c r="A594" s="5"/>
      <c r="B594" s="5"/>
      <c r="C594" s="5"/>
      <c r="D594" s="5"/>
      <c r="E594" s="5"/>
    </row>
    <row r="595" ht="15.75" customHeight="1">
      <c r="A595" s="5"/>
      <c r="B595" s="5"/>
      <c r="C595" s="5"/>
      <c r="D595" s="5"/>
      <c r="E595" s="5"/>
    </row>
    <row r="596" ht="15.75" customHeight="1">
      <c r="A596" s="5"/>
      <c r="B596" s="5"/>
      <c r="C596" s="5"/>
      <c r="D596" s="5"/>
      <c r="E596" s="5"/>
    </row>
    <row r="597" ht="15.75" customHeight="1">
      <c r="A597" s="5"/>
      <c r="B597" s="5"/>
      <c r="C597" s="5"/>
      <c r="D597" s="5"/>
      <c r="E597" s="5"/>
    </row>
    <row r="598" ht="15.75" customHeight="1">
      <c r="A598" s="5"/>
      <c r="B598" s="5"/>
      <c r="C598" s="5"/>
      <c r="D598" s="5"/>
      <c r="E598" s="5"/>
    </row>
    <row r="599" ht="15.75" customHeight="1">
      <c r="A599" s="5"/>
      <c r="B599" s="5"/>
      <c r="C599" s="5"/>
      <c r="D599" s="5"/>
      <c r="E599" s="5"/>
    </row>
    <row r="600" ht="15.75" customHeight="1">
      <c r="A600" s="5"/>
      <c r="B600" s="5"/>
      <c r="C600" s="5"/>
      <c r="D600" s="5"/>
      <c r="E600" s="5"/>
    </row>
    <row r="601" ht="15.75" customHeight="1">
      <c r="A601" s="5"/>
      <c r="B601" s="5"/>
      <c r="C601" s="5"/>
      <c r="D601" s="5"/>
      <c r="E601" s="5"/>
    </row>
    <row r="602" ht="15.75" customHeight="1">
      <c r="A602" s="5"/>
      <c r="B602" s="5"/>
      <c r="C602" s="5"/>
      <c r="D602" s="5"/>
      <c r="E602" s="5"/>
    </row>
    <row r="603" ht="15.75" customHeight="1">
      <c r="A603" s="5"/>
      <c r="B603" s="5"/>
      <c r="C603" s="5"/>
      <c r="D603" s="5"/>
      <c r="E603" s="5"/>
    </row>
    <row r="604" ht="15.75" customHeight="1">
      <c r="A604" s="5"/>
      <c r="B604" s="5"/>
      <c r="C604" s="5"/>
      <c r="D604" s="5"/>
      <c r="E604" s="5"/>
    </row>
    <row r="605" ht="15.75" customHeight="1">
      <c r="A605" s="5"/>
      <c r="B605" s="5"/>
      <c r="C605" s="5"/>
      <c r="D605" s="5"/>
      <c r="E605" s="5"/>
    </row>
    <row r="606" ht="15.75" customHeight="1">
      <c r="A606" s="5"/>
      <c r="B606" s="5"/>
      <c r="C606" s="5"/>
      <c r="D606" s="5"/>
      <c r="E606" s="5"/>
    </row>
    <row r="607" ht="15.75" customHeight="1">
      <c r="A607" s="5"/>
      <c r="B607" s="5"/>
      <c r="C607" s="5"/>
      <c r="D607" s="5"/>
      <c r="E607" s="5"/>
    </row>
    <row r="608" ht="15.75" customHeight="1">
      <c r="A608" s="5"/>
      <c r="B608" s="5"/>
      <c r="C608" s="5"/>
      <c r="D608" s="5"/>
      <c r="E608" s="5"/>
    </row>
    <row r="609" ht="15.75" customHeight="1">
      <c r="A609" s="5"/>
      <c r="B609" s="5"/>
      <c r="C609" s="5"/>
      <c r="D609" s="5"/>
      <c r="E609" s="5"/>
    </row>
    <row r="610" ht="15.75" customHeight="1">
      <c r="A610" s="5"/>
      <c r="B610" s="5"/>
      <c r="C610" s="5"/>
      <c r="D610" s="5"/>
      <c r="E610" s="5"/>
    </row>
    <row r="611" ht="15.75" customHeight="1">
      <c r="A611" s="5"/>
      <c r="B611" s="5"/>
      <c r="C611" s="5"/>
      <c r="D611" s="5"/>
      <c r="E611" s="5"/>
    </row>
    <row r="612" ht="15.75" customHeight="1">
      <c r="A612" s="5"/>
      <c r="B612" s="5"/>
      <c r="C612" s="5"/>
      <c r="D612" s="5"/>
      <c r="E612" s="5"/>
    </row>
    <row r="613" ht="15.75" customHeight="1">
      <c r="A613" s="5"/>
      <c r="B613" s="5"/>
      <c r="C613" s="5"/>
      <c r="D613" s="5"/>
      <c r="E613" s="5"/>
    </row>
    <row r="614" ht="15.75" customHeight="1">
      <c r="A614" s="5"/>
      <c r="B614" s="5"/>
      <c r="C614" s="5"/>
      <c r="D614" s="5"/>
      <c r="E614" s="5"/>
    </row>
    <row r="615" ht="15.75" customHeight="1">
      <c r="A615" s="5"/>
      <c r="B615" s="5"/>
      <c r="C615" s="5"/>
      <c r="D615" s="5"/>
      <c r="E615" s="5"/>
    </row>
    <row r="616" ht="15.75" customHeight="1">
      <c r="A616" s="5"/>
      <c r="B616" s="5"/>
      <c r="C616" s="5"/>
      <c r="D616" s="5"/>
      <c r="E616" s="5"/>
    </row>
    <row r="617" ht="15.75" customHeight="1">
      <c r="A617" s="5"/>
      <c r="B617" s="5"/>
      <c r="C617" s="5"/>
      <c r="D617" s="5"/>
      <c r="E617" s="5"/>
    </row>
    <row r="618" ht="15.75" customHeight="1">
      <c r="A618" s="5"/>
      <c r="B618" s="5"/>
      <c r="C618" s="5"/>
      <c r="D618" s="5"/>
      <c r="E618" s="5"/>
    </row>
    <row r="619" ht="15.75" customHeight="1">
      <c r="A619" s="5"/>
      <c r="B619" s="5"/>
      <c r="C619" s="5"/>
      <c r="D619" s="5"/>
      <c r="E619" s="5"/>
    </row>
    <row r="620" ht="15.75" customHeight="1">
      <c r="A620" s="5"/>
      <c r="B620" s="5"/>
      <c r="C620" s="5"/>
      <c r="D620" s="5"/>
      <c r="E620" s="5"/>
    </row>
    <row r="621" ht="15.75" customHeight="1">
      <c r="A621" s="5"/>
      <c r="B621" s="5"/>
      <c r="C621" s="5"/>
      <c r="D621" s="5"/>
      <c r="E621" s="5"/>
    </row>
    <row r="622" ht="15.75" customHeight="1">
      <c r="A622" s="5"/>
      <c r="B622" s="5"/>
      <c r="C622" s="5"/>
      <c r="D622" s="5"/>
      <c r="E622" s="5"/>
    </row>
    <row r="623" ht="15.75" customHeight="1">
      <c r="A623" s="5"/>
      <c r="B623" s="5"/>
      <c r="C623" s="5"/>
      <c r="D623" s="5"/>
      <c r="E623" s="5"/>
    </row>
    <row r="624" ht="15.75" customHeight="1">
      <c r="A624" s="5"/>
      <c r="B624" s="5"/>
      <c r="C624" s="5"/>
      <c r="D624" s="5"/>
      <c r="E624" s="5"/>
    </row>
    <row r="625" ht="15.75" customHeight="1">
      <c r="A625" s="5"/>
      <c r="B625" s="5"/>
      <c r="C625" s="5"/>
      <c r="D625" s="5"/>
      <c r="E625" s="5"/>
    </row>
    <row r="626" ht="15.75" customHeight="1">
      <c r="A626" s="5"/>
      <c r="B626" s="5"/>
      <c r="C626" s="5"/>
      <c r="D626" s="5"/>
      <c r="E626" s="5"/>
    </row>
    <row r="627" ht="15.75" customHeight="1">
      <c r="A627" s="5"/>
      <c r="B627" s="5"/>
      <c r="C627" s="5"/>
      <c r="D627" s="5"/>
      <c r="E627" s="5"/>
    </row>
    <row r="628" ht="15.75" customHeight="1">
      <c r="A628" s="5"/>
      <c r="B628" s="5"/>
      <c r="C628" s="5"/>
      <c r="D628" s="5"/>
      <c r="E628" s="5"/>
    </row>
    <row r="629" ht="15.75" customHeight="1">
      <c r="A629" s="5"/>
      <c r="B629" s="5"/>
      <c r="C629" s="5"/>
      <c r="D629" s="5"/>
      <c r="E629" s="5"/>
    </row>
    <row r="630" ht="15.75" customHeight="1">
      <c r="A630" s="5"/>
      <c r="B630" s="5"/>
      <c r="C630" s="5"/>
      <c r="D630" s="5"/>
      <c r="E630" s="5"/>
    </row>
    <row r="631" ht="15.75" customHeight="1">
      <c r="A631" s="5"/>
      <c r="B631" s="5"/>
      <c r="C631" s="5"/>
      <c r="D631" s="5"/>
      <c r="E631" s="5"/>
    </row>
    <row r="632" ht="15.75" customHeight="1">
      <c r="A632" s="5"/>
      <c r="B632" s="5"/>
      <c r="C632" s="5"/>
      <c r="D632" s="5"/>
      <c r="E632" s="5"/>
    </row>
    <row r="633" ht="15.75" customHeight="1">
      <c r="A633" s="5"/>
      <c r="B633" s="5"/>
      <c r="C633" s="5"/>
      <c r="D633" s="5"/>
      <c r="E633" s="5"/>
    </row>
    <row r="634" ht="15.75" customHeight="1">
      <c r="A634" s="5"/>
      <c r="B634" s="5"/>
      <c r="C634" s="5"/>
      <c r="D634" s="5"/>
      <c r="E634" s="5"/>
    </row>
    <row r="635" ht="15.75" customHeight="1">
      <c r="A635" s="5"/>
      <c r="B635" s="5"/>
      <c r="C635" s="5"/>
      <c r="D635" s="5"/>
      <c r="E635" s="5"/>
    </row>
    <row r="636" ht="15.75" customHeight="1">
      <c r="A636" s="5"/>
      <c r="B636" s="5"/>
      <c r="C636" s="5"/>
      <c r="D636" s="5"/>
      <c r="E636" s="5"/>
    </row>
    <row r="637" ht="15.75" customHeight="1">
      <c r="A637" s="5"/>
      <c r="B637" s="5"/>
      <c r="C637" s="5"/>
      <c r="D637" s="5"/>
      <c r="E637" s="5"/>
    </row>
    <row r="638" ht="15.75" customHeight="1">
      <c r="A638" s="5"/>
      <c r="B638" s="5"/>
      <c r="C638" s="5"/>
      <c r="D638" s="5"/>
      <c r="E638" s="5"/>
    </row>
    <row r="639" ht="15.75" customHeight="1">
      <c r="A639" s="5"/>
      <c r="B639" s="5"/>
      <c r="C639" s="5"/>
      <c r="D639" s="5"/>
      <c r="E639" s="5"/>
    </row>
    <row r="640" ht="15.75" customHeight="1">
      <c r="A640" s="5"/>
      <c r="B640" s="5"/>
      <c r="C640" s="5"/>
      <c r="D640" s="5"/>
      <c r="E640" s="5"/>
    </row>
    <row r="641" ht="15.75" customHeight="1">
      <c r="A641" s="5"/>
      <c r="B641" s="5"/>
      <c r="C641" s="5"/>
      <c r="D641" s="5"/>
      <c r="E641" s="5"/>
    </row>
    <row r="642" ht="15.75" customHeight="1">
      <c r="A642" s="5"/>
      <c r="B642" s="5"/>
      <c r="C642" s="5"/>
      <c r="D642" s="5"/>
      <c r="E642" s="5"/>
    </row>
    <row r="643" ht="15.75" customHeight="1">
      <c r="A643" s="5"/>
      <c r="B643" s="5"/>
      <c r="C643" s="5"/>
      <c r="D643" s="5"/>
      <c r="E643" s="5"/>
    </row>
    <row r="644" ht="15.75" customHeight="1">
      <c r="A644" s="5"/>
      <c r="B644" s="5"/>
      <c r="C644" s="5"/>
      <c r="D644" s="5"/>
      <c r="E644" s="5"/>
    </row>
    <row r="645" ht="15.75" customHeight="1">
      <c r="A645" s="5"/>
      <c r="B645" s="5"/>
      <c r="C645" s="5"/>
      <c r="D645" s="5"/>
      <c r="E645" s="5"/>
    </row>
    <row r="646" ht="15.75" customHeight="1">
      <c r="A646" s="5"/>
      <c r="B646" s="5"/>
      <c r="C646" s="5"/>
      <c r="D646" s="5"/>
      <c r="E646" s="5"/>
    </row>
    <row r="647" ht="15.75" customHeight="1">
      <c r="A647" s="5"/>
      <c r="B647" s="5"/>
      <c r="C647" s="5"/>
      <c r="D647" s="5"/>
      <c r="E647" s="5"/>
    </row>
    <row r="648" ht="15.75" customHeight="1">
      <c r="A648" s="5"/>
      <c r="B648" s="5"/>
      <c r="C648" s="5"/>
      <c r="D648" s="5"/>
      <c r="E648" s="5"/>
    </row>
    <row r="649" ht="15.75" customHeight="1">
      <c r="A649" s="5"/>
      <c r="B649" s="5"/>
      <c r="C649" s="5"/>
      <c r="D649" s="5"/>
      <c r="E649" s="5"/>
    </row>
    <row r="650" ht="15.75" customHeight="1">
      <c r="A650" s="5"/>
      <c r="B650" s="5"/>
      <c r="C650" s="5"/>
      <c r="D650" s="5"/>
      <c r="E650" s="5"/>
    </row>
    <row r="651" ht="15.75" customHeight="1">
      <c r="A651" s="5"/>
      <c r="B651" s="5"/>
      <c r="C651" s="5"/>
      <c r="D651" s="5"/>
      <c r="E651" s="5"/>
    </row>
    <row r="652" ht="15.75" customHeight="1">
      <c r="A652" s="5"/>
      <c r="B652" s="5"/>
      <c r="C652" s="5"/>
      <c r="D652" s="5"/>
      <c r="E652" s="5"/>
    </row>
    <row r="653" ht="15.75" customHeight="1">
      <c r="A653" s="5"/>
      <c r="B653" s="5"/>
      <c r="C653" s="5"/>
      <c r="D653" s="5"/>
      <c r="E653" s="5"/>
    </row>
    <row r="654" ht="15.75" customHeight="1">
      <c r="A654" s="5"/>
      <c r="B654" s="5"/>
      <c r="C654" s="5"/>
      <c r="D654" s="5"/>
      <c r="E654" s="5"/>
    </row>
    <row r="655" ht="15.75" customHeight="1">
      <c r="A655" s="5"/>
      <c r="B655" s="5"/>
      <c r="C655" s="5"/>
      <c r="D655" s="5"/>
      <c r="E655" s="5"/>
    </row>
    <row r="656" ht="15.75" customHeight="1">
      <c r="A656" s="5"/>
      <c r="B656" s="5"/>
      <c r="C656" s="5"/>
      <c r="D656" s="5"/>
      <c r="E656" s="5"/>
    </row>
    <row r="657" ht="15.75" customHeight="1">
      <c r="A657" s="5"/>
      <c r="B657" s="5"/>
      <c r="C657" s="5"/>
      <c r="D657" s="5"/>
      <c r="E657" s="5"/>
    </row>
    <row r="658" ht="15.75" customHeight="1">
      <c r="A658" s="5"/>
      <c r="B658" s="5"/>
      <c r="C658" s="5"/>
      <c r="D658" s="5"/>
      <c r="E658" s="5"/>
    </row>
    <row r="659" ht="15.75" customHeight="1">
      <c r="A659" s="5"/>
      <c r="B659" s="5"/>
      <c r="C659" s="5"/>
      <c r="D659" s="5"/>
      <c r="E659" s="5"/>
    </row>
    <row r="660" ht="15.75" customHeight="1">
      <c r="A660" s="5"/>
      <c r="B660" s="5"/>
      <c r="C660" s="5"/>
      <c r="D660" s="5"/>
      <c r="E660" s="5"/>
    </row>
    <row r="661" ht="15.75" customHeight="1">
      <c r="A661" s="5"/>
      <c r="B661" s="5"/>
      <c r="C661" s="5"/>
      <c r="D661" s="5"/>
      <c r="E661" s="5"/>
    </row>
    <row r="662" ht="15.75" customHeight="1">
      <c r="A662" s="5"/>
      <c r="B662" s="5"/>
      <c r="C662" s="5"/>
      <c r="D662" s="5"/>
      <c r="E662" s="5"/>
    </row>
    <row r="663" ht="15.75" customHeight="1">
      <c r="A663" s="5"/>
      <c r="B663" s="5"/>
      <c r="C663" s="5"/>
      <c r="D663" s="5"/>
      <c r="E663" s="5"/>
    </row>
    <row r="664" ht="15.75" customHeight="1">
      <c r="A664" s="5"/>
      <c r="B664" s="5"/>
      <c r="C664" s="5"/>
      <c r="D664" s="5"/>
      <c r="E664" s="5"/>
    </row>
    <row r="665" ht="15.75" customHeight="1">
      <c r="A665" s="5"/>
      <c r="B665" s="5"/>
      <c r="C665" s="5"/>
      <c r="D665" s="5"/>
      <c r="E665" s="5"/>
    </row>
    <row r="666" ht="15.75" customHeight="1">
      <c r="A666" s="5"/>
      <c r="B666" s="5"/>
      <c r="C666" s="5"/>
      <c r="D666" s="5"/>
      <c r="E666" s="5"/>
    </row>
    <row r="667" ht="15.75" customHeight="1">
      <c r="A667" s="5"/>
      <c r="B667" s="5"/>
      <c r="C667" s="5"/>
      <c r="D667" s="5"/>
      <c r="E667" s="5"/>
    </row>
    <row r="668" ht="15.75" customHeight="1">
      <c r="A668" s="5"/>
      <c r="B668" s="5"/>
      <c r="C668" s="5"/>
      <c r="D668" s="5"/>
      <c r="E668" s="5"/>
    </row>
    <row r="669" ht="15.75" customHeight="1">
      <c r="A669" s="5"/>
      <c r="B669" s="5"/>
      <c r="C669" s="5"/>
      <c r="D669" s="5"/>
      <c r="E669" s="5"/>
    </row>
    <row r="670" ht="15.75" customHeight="1">
      <c r="A670" s="5"/>
      <c r="B670" s="5"/>
      <c r="C670" s="5"/>
      <c r="D670" s="5"/>
      <c r="E670" s="5"/>
    </row>
    <row r="671" ht="15.75" customHeight="1">
      <c r="A671" s="5"/>
      <c r="B671" s="5"/>
      <c r="C671" s="5"/>
      <c r="D671" s="5"/>
      <c r="E671" s="5"/>
    </row>
    <row r="672" ht="15.75" customHeight="1">
      <c r="A672" s="5"/>
      <c r="B672" s="5"/>
      <c r="C672" s="5"/>
      <c r="D672" s="5"/>
      <c r="E672" s="5"/>
    </row>
    <row r="673" ht="15.75" customHeight="1">
      <c r="A673" s="5"/>
      <c r="B673" s="5"/>
      <c r="C673" s="5"/>
      <c r="D673" s="5"/>
      <c r="E673" s="5"/>
    </row>
    <row r="674" ht="15.75" customHeight="1">
      <c r="A674" s="5"/>
      <c r="B674" s="5"/>
      <c r="C674" s="5"/>
      <c r="D674" s="5"/>
      <c r="E674" s="5"/>
    </row>
    <row r="675" ht="15.75" customHeight="1">
      <c r="A675" s="5"/>
      <c r="B675" s="5"/>
      <c r="C675" s="5"/>
      <c r="D675" s="5"/>
      <c r="E675" s="5"/>
    </row>
    <row r="676" ht="15.75" customHeight="1">
      <c r="A676" s="5"/>
      <c r="B676" s="5"/>
      <c r="C676" s="5"/>
      <c r="D676" s="5"/>
      <c r="E676" s="5"/>
    </row>
    <row r="677" ht="15.75" customHeight="1">
      <c r="A677" s="5"/>
      <c r="B677" s="5"/>
      <c r="C677" s="5"/>
      <c r="D677" s="5"/>
      <c r="E677" s="5"/>
    </row>
    <row r="678" ht="15.75" customHeight="1">
      <c r="A678" s="5"/>
      <c r="B678" s="5"/>
      <c r="C678" s="5"/>
      <c r="D678" s="5"/>
      <c r="E678" s="5"/>
    </row>
    <row r="679" ht="15.75" customHeight="1">
      <c r="A679" s="5"/>
      <c r="B679" s="5"/>
      <c r="C679" s="5"/>
      <c r="D679" s="5"/>
      <c r="E679" s="5"/>
    </row>
    <row r="680" ht="15.75" customHeight="1">
      <c r="A680" s="5"/>
      <c r="B680" s="5"/>
      <c r="C680" s="5"/>
      <c r="D680" s="5"/>
      <c r="E680" s="5"/>
    </row>
    <row r="681" ht="15.75" customHeight="1">
      <c r="A681" s="5"/>
      <c r="B681" s="5"/>
      <c r="C681" s="5"/>
      <c r="D681" s="5"/>
      <c r="E681" s="5"/>
    </row>
    <row r="682" ht="15.75" customHeight="1">
      <c r="A682" s="5"/>
      <c r="B682" s="5"/>
      <c r="C682" s="5"/>
      <c r="D682" s="5"/>
      <c r="E682" s="5"/>
    </row>
    <row r="683" ht="15.75" customHeight="1">
      <c r="A683" s="5"/>
      <c r="B683" s="5"/>
      <c r="C683" s="5"/>
      <c r="D683" s="5"/>
      <c r="E683" s="5"/>
    </row>
    <row r="684" ht="15.75" customHeight="1">
      <c r="A684" s="5"/>
      <c r="B684" s="5"/>
      <c r="C684" s="5"/>
      <c r="D684" s="5"/>
      <c r="E684" s="5"/>
    </row>
    <row r="685" ht="15.75" customHeight="1">
      <c r="A685" s="5"/>
      <c r="B685" s="5"/>
      <c r="C685" s="5"/>
      <c r="D685" s="5"/>
      <c r="E685" s="5"/>
    </row>
    <row r="686" ht="15.75" customHeight="1">
      <c r="A686" s="5"/>
      <c r="B686" s="5"/>
      <c r="C686" s="5"/>
      <c r="D686" s="5"/>
      <c r="E686" s="5"/>
    </row>
    <row r="687" ht="15.75" customHeight="1">
      <c r="A687" s="5"/>
      <c r="B687" s="5"/>
      <c r="C687" s="5"/>
      <c r="D687" s="5"/>
      <c r="E687" s="5"/>
    </row>
    <row r="688" ht="15.75" customHeight="1">
      <c r="A688" s="5"/>
      <c r="B688" s="5"/>
      <c r="C688" s="5"/>
      <c r="D688" s="5"/>
      <c r="E688" s="5"/>
    </row>
    <row r="689" ht="15.75" customHeight="1">
      <c r="A689" s="5"/>
      <c r="B689" s="5"/>
      <c r="C689" s="5"/>
      <c r="D689" s="5"/>
      <c r="E689" s="5"/>
    </row>
    <row r="690" ht="15.75" customHeight="1">
      <c r="A690" s="5"/>
      <c r="B690" s="5"/>
      <c r="C690" s="5"/>
      <c r="D690" s="5"/>
      <c r="E690" s="5"/>
    </row>
    <row r="691" ht="15.75" customHeight="1">
      <c r="A691" s="5"/>
      <c r="B691" s="5"/>
      <c r="C691" s="5"/>
      <c r="D691" s="5"/>
      <c r="E691" s="5"/>
    </row>
    <row r="692" ht="15.75" customHeight="1">
      <c r="A692" s="5"/>
      <c r="B692" s="5"/>
      <c r="C692" s="5"/>
      <c r="D692" s="5"/>
      <c r="E692" s="5"/>
    </row>
    <row r="693" ht="15.75" customHeight="1">
      <c r="A693" s="5"/>
      <c r="B693" s="5"/>
      <c r="C693" s="5"/>
      <c r="D693" s="5"/>
      <c r="E693" s="5"/>
    </row>
    <row r="694" ht="15.75" customHeight="1">
      <c r="A694" s="5"/>
      <c r="B694" s="5"/>
      <c r="C694" s="5"/>
      <c r="D694" s="5"/>
      <c r="E694" s="5"/>
    </row>
    <row r="695" ht="15.75" customHeight="1">
      <c r="A695" s="5"/>
      <c r="B695" s="5"/>
      <c r="C695" s="5"/>
      <c r="D695" s="5"/>
      <c r="E695" s="5"/>
    </row>
    <row r="696" ht="15.75" customHeight="1">
      <c r="A696" s="5"/>
      <c r="B696" s="5"/>
      <c r="C696" s="5"/>
      <c r="D696" s="5"/>
      <c r="E696" s="5"/>
    </row>
    <row r="697" ht="15.75" customHeight="1">
      <c r="A697" s="5"/>
      <c r="B697" s="5"/>
      <c r="C697" s="5"/>
      <c r="D697" s="5"/>
      <c r="E697" s="5"/>
    </row>
    <row r="698" ht="15.75" customHeight="1">
      <c r="A698" s="5"/>
      <c r="B698" s="5"/>
      <c r="C698" s="5"/>
      <c r="D698" s="5"/>
      <c r="E698" s="5"/>
    </row>
    <row r="699" ht="15.75" customHeight="1">
      <c r="A699" s="5"/>
      <c r="B699" s="5"/>
      <c r="C699" s="5"/>
      <c r="D699" s="5"/>
      <c r="E699" s="5"/>
    </row>
    <row r="700" ht="15.75" customHeight="1">
      <c r="A700" s="5"/>
      <c r="B700" s="5"/>
      <c r="C700" s="5"/>
      <c r="D700" s="5"/>
      <c r="E700" s="5"/>
    </row>
    <row r="701" ht="15.75" customHeight="1">
      <c r="A701" s="5"/>
      <c r="B701" s="5"/>
      <c r="C701" s="5"/>
      <c r="D701" s="5"/>
      <c r="E701" s="5"/>
    </row>
    <row r="702" ht="15.75" customHeight="1">
      <c r="A702" s="5"/>
      <c r="B702" s="5"/>
      <c r="C702" s="5"/>
      <c r="D702" s="5"/>
      <c r="E702" s="5"/>
    </row>
    <row r="703" ht="15.75" customHeight="1">
      <c r="A703" s="5"/>
      <c r="B703" s="5"/>
      <c r="C703" s="5"/>
      <c r="D703" s="5"/>
      <c r="E703" s="5"/>
    </row>
    <row r="704" ht="15.75" customHeight="1">
      <c r="A704" s="5"/>
      <c r="B704" s="5"/>
      <c r="C704" s="5"/>
      <c r="D704" s="5"/>
      <c r="E704" s="5"/>
    </row>
    <row r="705" ht="15.75" customHeight="1">
      <c r="A705" s="5"/>
      <c r="B705" s="5"/>
      <c r="C705" s="5"/>
      <c r="D705" s="5"/>
      <c r="E705" s="5"/>
    </row>
    <row r="706" ht="15.75" customHeight="1">
      <c r="A706" s="5"/>
      <c r="B706" s="5"/>
      <c r="C706" s="5"/>
      <c r="D706" s="5"/>
      <c r="E706" s="5"/>
    </row>
    <row r="707" ht="15.75" customHeight="1">
      <c r="A707" s="5"/>
      <c r="B707" s="5"/>
      <c r="C707" s="5"/>
      <c r="D707" s="5"/>
      <c r="E707" s="5"/>
    </row>
    <row r="708" ht="15.75" customHeight="1">
      <c r="A708" s="5"/>
      <c r="B708" s="5"/>
      <c r="C708" s="5"/>
      <c r="D708" s="5"/>
      <c r="E708" s="5"/>
    </row>
    <row r="709" ht="15.75" customHeight="1">
      <c r="A709" s="5"/>
      <c r="B709" s="5"/>
      <c r="C709" s="5"/>
      <c r="D709" s="5"/>
      <c r="E709" s="5"/>
    </row>
    <row r="710" ht="15.75" customHeight="1">
      <c r="A710" s="5"/>
      <c r="B710" s="5"/>
      <c r="C710" s="5"/>
      <c r="D710" s="5"/>
      <c r="E710" s="5"/>
    </row>
    <row r="711" ht="15.75" customHeight="1">
      <c r="A711" s="5"/>
      <c r="B711" s="5"/>
      <c r="C711" s="5"/>
      <c r="D711" s="5"/>
      <c r="E711" s="5"/>
    </row>
    <row r="712" ht="15.75" customHeight="1">
      <c r="A712" s="5"/>
      <c r="B712" s="5"/>
      <c r="C712" s="5"/>
      <c r="D712" s="5"/>
      <c r="E712" s="5"/>
    </row>
    <row r="713" ht="15.75" customHeight="1">
      <c r="A713" s="5"/>
      <c r="B713" s="5"/>
      <c r="C713" s="5"/>
      <c r="D713" s="5"/>
      <c r="E713" s="5"/>
    </row>
    <row r="714" ht="15.75" customHeight="1">
      <c r="A714" s="5"/>
      <c r="B714" s="5"/>
      <c r="C714" s="5"/>
      <c r="D714" s="5"/>
      <c r="E714" s="5"/>
    </row>
    <row r="715" ht="15.75" customHeight="1">
      <c r="A715" s="5"/>
      <c r="B715" s="5"/>
      <c r="C715" s="5"/>
      <c r="D715" s="5"/>
      <c r="E715" s="5"/>
    </row>
    <row r="716" ht="15.75" customHeight="1">
      <c r="A716" s="5"/>
      <c r="B716" s="5"/>
      <c r="C716" s="5"/>
      <c r="D716" s="5"/>
      <c r="E716" s="5"/>
    </row>
    <row r="717" ht="15.75" customHeight="1">
      <c r="A717" s="5"/>
      <c r="B717" s="5"/>
      <c r="C717" s="5"/>
      <c r="D717" s="5"/>
      <c r="E717" s="5"/>
    </row>
    <row r="718" ht="15.75" customHeight="1">
      <c r="A718" s="5"/>
      <c r="B718" s="5"/>
      <c r="C718" s="5"/>
      <c r="D718" s="5"/>
      <c r="E718" s="5"/>
    </row>
    <row r="719" ht="15.75" customHeight="1">
      <c r="A719" s="5"/>
      <c r="B719" s="5"/>
      <c r="C719" s="5"/>
      <c r="D719" s="5"/>
      <c r="E719" s="5"/>
    </row>
    <row r="720" ht="15.75" customHeight="1">
      <c r="A720" s="5"/>
      <c r="B720" s="5"/>
      <c r="C720" s="5"/>
      <c r="D720" s="5"/>
      <c r="E720" s="5"/>
    </row>
    <row r="721" ht="15.75" customHeight="1">
      <c r="A721" s="5"/>
      <c r="B721" s="5"/>
      <c r="C721" s="5"/>
      <c r="D721" s="5"/>
      <c r="E721" s="5"/>
    </row>
    <row r="722" ht="15.75" customHeight="1">
      <c r="A722" s="5"/>
      <c r="B722" s="5"/>
      <c r="C722" s="5"/>
      <c r="D722" s="5"/>
      <c r="E722" s="5"/>
    </row>
    <row r="723" ht="15.75" customHeight="1">
      <c r="A723" s="5"/>
      <c r="B723" s="5"/>
      <c r="C723" s="5"/>
      <c r="D723" s="5"/>
      <c r="E723" s="5"/>
    </row>
    <row r="724" ht="15.75" customHeight="1">
      <c r="A724" s="5"/>
      <c r="B724" s="5"/>
      <c r="C724" s="5"/>
      <c r="D724" s="5"/>
      <c r="E724" s="5"/>
    </row>
    <row r="725" ht="15.75" customHeight="1">
      <c r="A725" s="5"/>
      <c r="B725" s="5"/>
      <c r="C725" s="5"/>
      <c r="D725" s="5"/>
      <c r="E725" s="5"/>
    </row>
    <row r="726" ht="15.75" customHeight="1">
      <c r="A726" s="5"/>
      <c r="B726" s="5"/>
      <c r="C726" s="5"/>
      <c r="D726" s="5"/>
      <c r="E726" s="5"/>
    </row>
    <row r="727" ht="15.75" customHeight="1">
      <c r="A727" s="5"/>
      <c r="B727" s="5"/>
      <c r="C727" s="5"/>
      <c r="D727" s="5"/>
      <c r="E727" s="5"/>
    </row>
    <row r="728" ht="15.75" customHeight="1">
      <c r="A728" s="5"/>
      <c r="B728" s="5"/>
      <c r="C728" s="5"/>
      <c r="D728" s="5"/>
      <c r="E728" s="5"/>
    </row>
    <row r="729" ht="15.75" customHeight="1">
      <c r="A729" s="5"/>
      <c r="B729" s="5"/>
      <c r="C729" s="5"/>
      <c r="D729" s="5"/>
      <c r="E729" s="5"/>
    </row>
    <row r="730" ht="15.75" customHeight="1">
      <c r="A730" s="5"/>
      <c r="B730" s="5"/>
      <c r="C730" s="5"/>
      <c r="D730" s="5"/>
      <c r="E730" s="5"/>
    </row>
    <row r="731" ht="15.75" customHeight="1">
      <c r="A731" s="5"/>
      <c r="B731" s="5"/>
      <c r="C731" s="5"/>
      <c r="D731" s="5"/>
      <c r="E731" s="5"/>
    </row>
    <row r="732" ht="15.75" customHeight="1">
      <c r="A732" s="5"/>
      <c r="B732" s="5"/>
      <c r="C732" s="5"/>
      <c r="D732" s="5"/>
      <c r="E732" s="5"/>
    </row>
    <row r="733" ht="15.75" customHeight="1">
      <c r="A733" s="5"/>
      <c r="B733" s="5"/>
      <c r="C733" s="5"/>
      <c r="D733" s="5"/>
      <c r="E733" s="5"/>
    </row>
    <row r="734" ht="15.75" customHeight="1">
      <c r="A734" s="5"/>
      <c r="B734" s="5"/>
      <c r="C734" s="5"/>
      <c r="D734" s="5"/>
      <c r="E734" s="5"/>
    </row>
    <row r="735" ht="15.75" customHeight="1">
      <c r="A735" s="5"/>
      <c r="B735" s="5"/>
      <c r="C735" s="5"/>
      <c r="D735" s="5"/>
      <c r="E735" s="5"/>
    </row>
    <row r="736" ht="15.75" customHeight="1">
      <c r="A736" s="5"/>
      <c r="B736" s="5"/>
      <c r="C736" s="5"/>
      <c r="D736" s="5"/>
      <c r="E736" s="5"/>
    </row>
    <row r="737" ht="15.75" customHeight="1">
      <c r="A737" s="5"/>
      <c r="B737" s="5"/>
      <c r="C737" s="5"/>
      <c r="D737" s="5"/>
      <c r="E737" s="5"/>
    </row>
    <row r="738" ht="15.75" customHeight="1">
      <c r="A738" s="5"/>
      <c r="B738" s="5"/>
      <c r="C738" s="5"/>
      <c r="D738" s="5"/>
      <c r="E738" s="5"/>
    </row>
    <row r="739" ht="15.75" customHeight="1">
      <c r="A739" s="5"/>
      <c r="B739" s="5"/>
      <c r="C739" s="5"/>
      <c r="D739" s="5"/>
      <c r="E739" s="5"/>
    </row>
    <row r="740" ht="15.75" customHeight="1">
      <c r="A740" s="5"/>
      <c r="B740" s="5"/>
      <c r="C740" s="5"/>
      <c r="D740" s="5"/>
      <c r="E740" s="5"/>
    </row>
    <row r="741" ht="15.75" customHeight="1">
      <c r="A741" s="5"/>
      <c r="B741" s="5"/>
      <c r="C741" s="5"/>
      <c r="D741" s="5"/>
      <c r="E741" s="5"/>
    </row>
    <row r="742" ht="15.75" customHeight="1">
      <c r="A742" s="5"/>
      <c r="B742" s="5"/>
      <c r="C742" s="5"/>
      <c r="D742" s="5"/>
      <c r="E742" s="5"/>
    </row>
    <row r="743" ht="15.75" customHeight="1">
      <c r="A743" s="5"/>
      <c r="B743" s="5"/>
      <c r="C743" s="5"/>
      <c r="D743" s="5"/>
      <c r="E743" s="5"/>
    </row>
    <row r="744" ht="15.75" customHeight="1">
      <c r="A744" s="5"/>
      <c r="B744" s="5"/>
      <c r="C744" s="5"/>
      <c r="D744" s="5"/>
      <c r="E744" s="5"/>
    </row>
    <row r="745" ht="15.75" customHeight="1">
      <c r="A745" s="5"/>
      <c r="B745" s="5"/>
      <c r="C745" s="5"/>
      <c r="D745" s="5"/>
      <c r="E745" s="5"/>
    </row>
    <row r="746" ht="15.75" customHeight="1">
      <c r="A746" s="5"/>
      <c r="B746" s="5"/>
      <c r="C746" s="5"/>
      <c r="D746" s="5"/>
      <c r="E746" s="5"/>
    </row>
    <row r="747" ht="15.75" customHeight="1">
      <c r="A747" s="5"/>
      <c r="B747" s="5"/>
      <c r="C747" s="5"/>
      <c r="D747" s="5"/>
      <c r="E747" s="5"/>
    </row>
    <row r="748" ht="15.75" customHeight="1">
      <c r="A748" s="5"/>
      <c r="B748" s="5"/>
      <c r="C748" s="5"/>
      <c r="D748" s="5"/>
      <c r="E748" s="5"/>
    </row>
    <row r="749" ht="15.75" customHeight="1">
      <c r="A749" s="5"/>
      <c r="B749" s="5"/>
      <c r="C749" s="5"/>
      <c r="D749" s="5"/>
      <c r="E749" s="5"/>
    </row>
    <row r="750" ht="15.75" customHeight="1">
      <c r="A750" s="5"/>
      <c r="B750" s="5"/>
      <c r="C750" s="5"/>
      <c r="D750" s="5"/>
      <c r="E750" s="5"/>
    </row>
    <row r="751" ht="15.75" customHeight="1">
      <c r="A751" s="5"/>
      <c r="B751" s="5"/>
      <c r="C751" s="5"/>
      <c r="D751" s="5"/>
      <c r="E751" s="5"/>
    </row>
    <row r="752" ht="15.75" customHeight="1">
      <c r="A752" s="5"/>
      <c r="B752" s="5"/>
      <c r="C752" s="5"/>
      <c r="D752" s="5"/>
      <c r="E752" s="5"/>
    </row>
    <row r="753" ht="15.75" customHeight="1">
      <c r="A753" s="5"/>
      <c r="B753" s="5"/>
      <c r="C753" s="5"/>
      <c r="D753" s="5"/>
      <c r="E753" s="5"/>
    </row>
    <row r="754" ht="15.75" customHeight="1">
      <c r="A754" s="5"/>
      <c r="B754" s="5"/>
      <c r="C754" s="5"/>
      <c r="D754" s="5"/>
      <c r="E754" s="5"/>
    </row>
    <row r="755" ht="15.75" customHeight="1">
      <c r="A755" s="5"/>
      <c r="B755" s="5"/>
      <c r="C755" s="5"/>
      <c r="D755" s="5"/>
      <c r="E755" s="5"/>
    </row>
    <row r="756" ht="15.75" customHeight="1">
      <c r="A756" s="5"/>
      <c r="B756" s="5"/>
      <c r="C756" s="5"/>
      <c r="D756" s="5"/>
      <c r="E756" s="5"/>
    </row>
    <row r="757" ht="15.75" customHeight="1">
      <c r="A757" s="5"/>
      <c r="B757" s="5"/>
      <c r="C757" s="5"/>
      <c r="D757" s="5"/>
      <c r="E757" s="5"/>
    </row>
    <row r="758" ht="15.75" customHeight="1">
      <c r="A758" s="5"/>
      <c r="B758" s="5"/>
      <c r="C758" s="5"/>
      <c r="D758" s="5"/>
      <c r="E758" s="5"/>
    </row>
    <row r="759" ht="15.75" customHeight="1">
      <c r="A759" s="5"/>
      <c r="B759" s="5"/>
      <c r="C759" s="5"/>
      <c r="D759" s="5"/>
      <c r="E759" s="5"/>
    </row>
    <row r="760" ht="15.75" customHeight="1">
      <c r="A760" s="5"/>
      <c r="B760" s="5"/>
      <c r="C760" s="5"/>
      <c r="D760" s="5"/>
      <c r="E760" s="5"/>
    </row>
    <row r="761" ht="15.75" customHeight="1">
      <c r="A761" s="5"/>
      <c r="B761" s="5"/>
      <c r="C761" s="5"/>
      <c r="D761" s="5"/>
      <c r="E761" s="5"/>
    </row>
    <row r="762" ht="15.75" customHeight="1">
      <c r="A762" s="5"/>
      <c r="B762" s="5"/>
      <c r="C762" s="5"/>
      <c r="D762" s="5"/>
      <c r="E762" s="5"/>
    </row>
    <row r="763" ht="15.75" customHeight="1">
      <c r="A763" s="5"/>
      <c r="B763" s="5"/>
      <c r="C763" s="5"/>
      <c r="D763" s="5"/>
      <c r="E763" s="5"/>
    </row>
    <row r="764" ht="15.75" customHeight="1">
      <c r="A764" s="5"/>
      <c r="B764" s="5"/>
      <c r="C764" s="5"/>
      <c r="D764" s="5"/>
      <c r="E764" s="5"/>
    </row>
    <row r="765" ht="15.75" customHeight="1">
      <c r="A765" s="5"/>
      <c r="B765" s="5"/>
      <c r="C765" s="5"/>
      <c r="D765" s="5"/>
      <c r="E765" s="5"/>
    </row>
    <row r="766" ht="15.75" customHeight="1">
      <c r="A766" s="5"/>
      <c r="B766" s="5"/>
      <c r="C766" s="5"/>
      <c r="D766" s="5"/>
      <c r="E766" s="5"/>
    </row>
    <row r="767" ht="15.75" customHeight="1">
      <c r="A767" s="5"/>
      <c r="B767" s="5"/>
      <c r="C767" s="5"/>
      <c r="D767" s="5"/>
      <c r="E767" s="5"/>
    </row>
    <row r="768" ht="15.75" customHeight="1">
      <c r="A768" s="5"/>
      <c r="B768" s="5"/>
      <c r="C768" s="5"/>
      <c r="D768" s="5"/>
      <c r="E768" s="5"/>
    </row>
    <row r="769" ht="15.75" customHeight="1">
      <c r="A769" s="5"/>
      <c r="B769" s="5"/>
      <c r="C769" s="5"/>
      <c r="D769" s="5"/>
      <c r="E769" s="5"/>
    </row>
    <row r="770" ht="15.75" customHeight="1">
      <c r="A770" s="5"/>
      <c r="B770" s="5"/>
      <c r="C770" s="5"/>
      <c r="D770" s="5"/>
      <c r="E770" s="5"/>
    </row>
    <row r="771" ht="15.75" customHeight="1">
      <c r="A771" s="5"/>
      <c r="B771" s="5"/>
      <c r="C771" s="5"/>
      <c r="D771" s="5"/>
      <c r="E771" s="5"/>
    </row>
    <row r="772" ht="15.75" customHeight="1">
      <c r="A772" s="5"/>
      <c r="B772" s="5"/>
      <c r="C772" s="5"/>
      <c r="D772" s="5"/>
      <c r="E772" s="5"/>
    </row>
    <row r="773" ht="15.75" customHeight="1">
      <c r="A773" s="5"/>
      <c r="B773" s="5"/>
      <c r="C773" s="5"/>
      <c r="D773" s="5"/>
      <c r="E773" s="5"/>
    </row>
    <row r="774" ht="15.75" customHeight="1">
      <c r="A774" s="5"/>
      <c r="B774" s="5"/>
      <c r="C774" s="5"/>
      <c r="D774" s="5"/>
      <c r="E774" s="5"/>
    </row>
    <row r="775" ht="15.75" customHeight="1">
      <c r="A775" s="5"/>
      <c r="B775" s="5"/>
      <c r="C775" s="5"/>
      <c r="D775" s="5"/>
      <c r="E775" s="5"/>
    </row>
    <row r="776" ht="15.75" customHeight="1">
      <c r="A776" s="5"/>
      <c r="B776" s="5"/>
      <c r="C776" s="5"/>
      <c r="D776" s="5"/>
      <c r="E776" s="5"/>
    </row>
    <row r="777" ht="15.75" customHeight="1">
      <c r="A777" s="5"/>
      <c r="B777" s="5"/>
      <c r="C777" s="5"/>
      <c r="D777" s="5"/>
      <c r="E777" s="5"/>
    </row>
    <row r="778" ht="15.75" customHeight="1">
      <c r="A778" s="5"/>
      <c r="B778" s="5"/>
      <c r="C778" s="5"/>
      <c r="D778" s="5"/>
      <c r="E778" s="5"/>
    </row>
    <row r="779" ht="15.75" customHeight="1">
      <c r="A779" s="5"/>
      <c r="B779" s="5"/>
      <c r="C779" s="5"/>
      <c r="D779" s="5"/>
      <c r="E779" s="5"/>
    </row>
    <row r="780" ht="15.75" customHeight="1">
      <c r="A780" s="5"/>
      <c r="B780" s="5"/>
      <c r="C780" s="5"/>
      <c r="D780" s="5"/>
      <c r="E780" s="5"/>
    </row>
    <row r="781" ht="15.75" customHeight="1">
      <c r="A781" s="5"/>
      <c r="B781" s="5"/>
      <c r="C781" s="5"/>
      <c r="D781" s="5"/>
      <c r="E781" s="5"/>
    </row>
    <row r="782" ht="15.75" customHeight="1">
      <c r="A782" s="5"/>
      <c r="B782" s="5"/>
      <c r="C782" s="5"/>
      <c r="D782" s="5"/>
      <c r="E782" s="5"/>
    </row>
    <row r="783" ht="15.75" customHeight="1">
      <c r="A783" s="5"/>
      <c r="B783" s="5"/>
      <c r="C783" s="5"/>
      <c r="D783" s="5"/>
      <c r="E783" s="5"/>
    </row>
    <row r="784" ht="15.75" customHeight="1">
      <c r="A784" s="5"/>
      <c r="B784" s="5"/>
      <c r="C784" s="5"/>
      <c r="D784" s="5"/>
      <c r="E784" s="5"/>
    </row>
    <row r="785" ht="15.75" customHeight="1">
      <c r="A785" s="5"/>
      <c r="B785" s="5"/>
      <c r="C785" s="5"/>
      <c r="D785" s="5"/>
      <c r="E785" s="5"/>
    </row>
    <row r="786" ht="15.75" customHeight="1">
      <c r="A786" s="5"/>
      <c r="B786" s="5"/>
      <c r="C786" s="5"/>
      <c r="D786" s="5"/>
      <c r="E786" s="5"/>
    </row>
    <row r="787" ht="15.75" customHeight="1">
      <c r="A787" s="5"/>
      <c r="B787" s="5"/>
      <c r="C787" s="5"/>
      <c r="D787" s="5"/>
      <c r="E787" s="5"/>
    </row>
    <row r="788" ht="15.75" customHeight="1">
      <c r="A788" s="5"/>
      <c r="B788" s="5"/>
      <c r="C788" s="5"/>
      <c r="D788" s="5"/>
      <c r="E788" s="5"/>
    </row>
    <row r="789" ht="15.75" customHeight="1">
      <c r="A789" s="5"/>
      <c r="B789" s="5"/>
      <c r="C789" s="5"/>
      <c r="D789" s="5"/>
      <c r="E789" s="5"/>
    </row>
    <row r="790" ht="15.75" customHeight="1">
      <c r="A790" s="5"/>
      <c r="B790" s="5"/>
      <c r="C790" s="5"/>
      <c r="D790" s="5"/>
      <c r="E790" s="5"/>
    </row>
    <row r="791" ht="15.75" customHeight="1">
      <c r="A791" s="5"/>
      <c r="B791" s="5"/>
      <c r="C791" s="5"/>
      <c r="D791" s="5"/>
      <c r="E791" s="5"/>
    </row>
    <row r="792" ht="15.75" customHeight="1">
      <c r="A792" s="5"/>
      <c r="B792" s="5"/>
      <c r="C792" s="5"/>
      <c r="D792" s="5"/>
      <c r="E792" s="5"/>
    </row>
    <row r="793" ht="15.75" customHeight="1">
      <c r="A793" s="5"/>
      <c r="B793" s="5"/>
      <c r="C793" s="5"/>
      <c r="D793" s="5"/>
      <c r="E793" s="5"/>
    </row>
    <row r="794" ht="15.75" customHeight="1">
      <c r="A794" s="5"/>
      <c r="B794" s="5"/>
      <c r="C794" s="5"/>
      <c r="D794" s="5"/>
      <c r="E794" s="5"/>
    </row>
    <row r="795" ht="15.75" customHeight="1">
      <c r="A795" s="5"/>
      <c r="B795" s="5"/>
      <c r="C795" s="5"/>
      <c r="D795" s="5"/>
      <c r="E795" s="5"/>
    </row>
    <row r="796" ht="15.75" customHeight="1">
      <c r="A796" s="5"/>
      <c r="B796" s="5"/>
      <c r="C796" s="5"/>
      <c r="D796" s="5"/>
      <c r="E796" s="5"/>
    </row>
    <row r="797" ht="15.75" customHeight="1">
      <c r="A797" s="5"/>
      <c r="B797" s="5"/>
      <c r="C797" s="5"/>
      <c r="D797" s="5"/>
      <c r="E797" s="5"/>
    </row>
    <row r="798" ht="15.75" customHeight="1">
      <c r="A798" s="5"/>
      <c r="B798" s="5"/>
      <c r="C798" s="5"/>
      <c r="D798" s="5"/>
      <c r="E798" s="5"/>
    </row>
    <row r="799" ht="15.75" customHeight="1">
      <c r="A799" s="5"/>
      <c r="B799" s="5"/>
      <c r="C799" s="5"/>
      <c r="D799" s="5"/>
      <c r="E799" s="5"/>
    </row>
    <row r="800" ht="15.75" customHeight="1">
      <c r="A800" s="5"/>
      <c r="B800" s="5"/>
      <c r="C800" s="5"/>
      <c r="D800" s="5"/>
      <c r="E800" s="5"/>
    </row>
    <row r="801" ht="15.75" customHeight="1">
      <c r="A801" s="5"/>
      <c r="B801" s="5"/>
      <c r="C801" s="5"/>
      <c r="D801" s="5"/>
      <c r="E801" s="5"/>
    </row>
    <row r="802" ht="15.75" customHeight="1">
      <c r="A802" s="5"/>
      <c r="B802" s="5"/>
      <c r="C802" s="5"/>
      <c r="D802" s="5"/>
      <c r="E802" s="5"/>
    </row>
    <row r="803" ht="15.75" customHeight="1">
      <c r="A803" s="5"/>
      <c r="B803" s="5"/>
      <c r="C803" s="5"/>
      <c r="D803" s="5"/>
      <c r="E803" s="5"/>
    </row>
    <row r="804" ht="15.75" customHeight="1">
      <c r="A804" s="5"/>
      <c r="B804" s="5"/>
      <c r="C804" s="5"/>
      <c r="D804" s="5"/>
      <c r="E804" s="5"/>
    </row>
    <row r="805" ht="15.75" customHeight="1">
      <c r="A805" s="5"/>
      <c r="B805" s="5"/>
      <c r="C805" s="5"/>
      <c r="D805" s="5"/>
      <c r="E805" s="5"/>
    </row>
    <row r="806" ht="15.75" customHeight="1">
      <c r="A806" s="5"/>
      <c r="B806" s="5"/>
      <c r="C806" s="5"/>
      <c r="D806" s="5"/>
      <c r="E806" s="5"/>
    </row>
    <row r="807" ht="15.75" customHeight="1">
      <c r="A807" s="5"/>
      <c r="B807" s="5"/>
      <c r="C807" s="5"/>
      <c r="D807" s="5"/>
      <c r="E807" s="5"/>
    </row>
    <row r="808" ht="15.75" customHeight="1">
      <c r="A808" s="5"/>
      <c r="B808" s="5"/>
      <c r="C808" s="5"/>
      <c r="D808" s="5"/>
      <c r="E808" s="5"/>
    </row>
    <row r="809" ht="15.75" customHeight="1">
      <c r="A809" s="5"/>
      <c r="B809" s="5"/>
      <c r="C809" s="5"/>
      <c r="D809" s="5"/>
      <c r="E809" s="5"/>
    </row>
    <row r="810" ht="15.75" customHeight="1">
      <c r="A810" s="5"/>
      <c r="B810" s="5"/>
      <c r="C810" s="5"/>
      <c r="D810" s="5"/>
      <c r="E810" s="5"/>
    </row>
    <row r="811" ht="15.75" customHeight="1">
      <c r="A811" s="5"/>
      <c r="B811" s="5"/>
      <c r="C811" s="5"/>
      <c r="D811" s="5"/>
      <c r="E811" s="5"/>
    </row>
    <row r="812" ht="15.75" customHeight="1">
      <c r="A812" s="5"/>
      <c r="B812" s="5"/>
      <c r="C812" s="5"/>
      <c r="D812" s="5"/>
      <c r="E812" s="5"/>
    </row>
    <row r="813" ht="15.75" customHeight="1">
      <c r="A813" s="5"/>
      <c r="B813" s="5"/>
      <c r="C813" s="5"/>
      <c r="D813" s="5"/>
      <c r="E813" s="5"/>
    </row>
    <row r="814" ht="15.75" customHeight="1">
      <c r="A814" s="5"/>
      <c r="B814" s="5"/>
      <c r="C814" s="5"/>
      <c r="D814" s="5"/>
      <c r="E814" s="5"/>
    </row>
    <row r="815" ht="15.75" customHeight="1">
      <c r="A815" s="5"/>
      <c r="B815" s="5"/>
      <c r="C815" s="5"/>
      <c r="D815" s="5"/>
      <c r="E815" s="5"/>
    </row>
    <row r="816" ht="15.75" customHeight="1">
      <c r="A816" s="5"/>
      <c r="B816" s="5"/>
      <c r="C816" s="5"/>
      <c r="D816" s="5"/>
      <c r="E816" s="5"/>
    </row>
    <row r="817" ht="15.75" customHeight="1">
      <c r="A817" s="5"/>
      <c r="B817" s="5"/>
      <c r="C817" s="5"/>
      <c r="D817" s="5"/>
      <c r="E817" s="5"/>
    </row>
    <row r="818" ht="15.75" customHeight="1">
      <c r="A818" s="5"/>
      <c r="B818" s="5"/>
      <c r="C818" s="5"/>
      <c r="D818" s="5"/>
      <c r="E818" s="5"/>
    </row>
    <row r="819" ht="15.75" customHeight="1">
      <c r="A819" s="5"/>
      <c r="B819" s="5"/>
      <c r="C819" s="5"/>
      <c r="D819" s="5"/>
      <c r="E819" s="5"/>
    </row>
    <row r="820" ht="15.75" customHeight="1">
      <c r="A820" s="5"/>
      <c r="B820" s="5"/>
      <c r="C820" s="5"/>
      <c r="D820" s="5"/>
      <c r="E820" s="5"/>
    </row>
    <row r="821" ht="15.75" customHeight="1">
      <c r="A821" s="5"/>
      <c r="B821" s="5"/>
      <c r="C821" s="5"/>
      <c r="D821" s="5"/>
      <c r="E821" s="5"/>
    </row>
    <row r="822" ht="15.75" customHeight="1">
      <c r="A822" s="5"/>
      <c r="B822" s="5"/>
      <c r="C822" s="5"/>
      <c r="D822" s="5"/>
      <c r="E822" s="5"/>
    </row>
    <row r="823" ht="15.75" customHeight="1">
      <c r="A823" s="5"/>
      <c r="B823" s="5"/>
      <c r="C823" s="5"/>
      <c r="D823" s="5"/>
      <c r="E823" s="5"/>
    </row>
    <row r="824" ht="15.75" customHeight="1">
      <c r="A824" s="5"/>
      <c r="B824" s="5"/>
      <c r="C824" s="5"/>
      <c r="D824" s="5"/>
      <c r="E824" s="5"/>
    </row>
    <row r="825" ht="15.75" customHeight="1">
      <c r="A825" s="5"/>
      <c r="B825" s="5"/>
      <c r="C825" s="5"/>
      <c r="D825" s="5"/>
      <c r="E825" s="5"/>
    </row>
    <row r="826" ht="15.75" customHeight="1">
      <c r="A826" s="5"/>
      <c r="B826" s="5"/>
      <c r="C826" s="5"/>
      <c r="D826" s="5"/>
      <c r="E826" s="5"/>
    </row>
    <row r="827" ht="15.75" customHeight="1">
      <c r="A827" s="5"/>
      <c r="B827" s="5"/>
      <c r="C827" s="5"/>
      <c r="D827" s="5"/>
      <c r="E827" s="5"/>
    </row>
    <row r="828" ht="15.75" customHeight="1">
      <c r="A828" s="5"/>
      <c r="B828" s="5"/>
      <c r="C828" s="5"/>
      <c r="D828" s="5"/>
      <c r="E828" s="5"/>
    </row>
    <row r="829" ht="15.75" customHeight="1">
      <c r="A829" s="5"/>
      <c r="B829" s="5"/>
      <c r="C829" s="5"/>
      <c r="D829" s="5"/>
      <c r="E829" s="5"/>
    </row>
    <row r="830" ht="15.75" customHeight="1">
      <c r="A830" s="5"/>
      <c r="B830" s="5"/>
      <c r="C830" s="5"/>
      <c r="D830" s="5"/>
      <c r="E830" s="5"/>
    </row>
    <row r="831" ht="15.75" customHeight="1">
      <c r="A831" s="5"/>
      <c r="B831" s="5"/>
      <c r="C831" s="5"/>
      <c r="D831" s="5"/>
      <c r="E831" s="5"/>
    </row>
    <row r="832" ht="15.75" customHeight="1">
      <c r="A832" s="5"/>
      <c r="B832" s="5"/>
      <c r="C832" s="5"/>
      <c r="D832" s="5"/>
      <c r="E832" s="5"/>
    </row>
    <row r="833" ht="15.75" customHeight="1">
      <c r="A833" s="5"/>
      <c r="B833" s="5"/>
      <c r="C833" s="5"/>
      <c r="D833" s="5"/>
      <c r="E833" s="5"/>
    </row>
    <row r="834" ht="15.75" customHeight="1">
      <c r="A834" s="5"/>
      <c r="B834" s="5"/>
      <c r="C834" s="5"/>
      <c r="D834" s="5"/>
      <c r="E834" s="5"/>
    </row>
    <row r="835" ht="15.75" customHeight="1">
      <c r="A835" s="5"/>
      <c r="B835" s="5"/>
      <c r="C835" s="5"/>
      <c r="D835" s="5"/>
      <c r="E835" s="5"/>
    </row>
    <row r="836" ht="15.75" customHeight="1">
      <c r="A836" s="5"/>
      <c r="B836" s="5"/>
      <c r="C836" s="5"/>
      <c r="D836" s="5"/>
      <c r="E836" s="5"/>
    </row>
    <row r="837" ht="15.75" customHeight="1">
      <c r="A837" s="5"/>
      <c r="B837" s="5"/>
      <c r="C837" s="5"/>
      <c r="D837" s="5"/>
      <c r="E837" s="5"/>
    </row>
    <row r="838" ht="15.75" customHeight="1">
      <c r="A838" s="5"/>
      <c r="B838" s="5"/>
      <c r="C838" s="5"/>
      <c r="D838" s="5"/>
      <c r="E838" s="5"/>
    </row>
    <row r="839" ht="15.75" customHeight="1">
      <c r="A839" s="5"/>
      <c r="B839" s="5"/>
      <c r="C839" s="5"/>
      <c r="D839" s="5"/>
      <c r="E839" s="5"/>
    </row>
    <row r="840" ht="15.75" customHeight="1">
      <c r="A840" s="5"/>
      <c r="B840" s="5"/>
      <c r="C840" s="5"/>
      <c r="D840" s="5"/>
      <c r="E840" s="5"/>
    </row>
    <row r="841" ht="15.75" customHeight="1">
      <c r="A841" s="5"/>
      <c r="B841" s="5"/>
      <c r="C841" s="5"/>
      <c r="D841" s="5"/>
      <c r="E841" s="5"/>
    </row>
    <row r="842" ht="15.75" customHeight="1">
      <c r="A842" s="5"/>
      <c r="B842" s="5"/>
      <c r="C842" s="5"/>
      <c r="D842" s="5"/>
      <c r="E842" s="5"/>
    </row>
    <row r="843" ht="15.75" customHeight="1">
      <c r="A843" s="5"/>
      <c r="B843" s="5"/>
      <c r="C843" s="5"/>
      <c r="D843" s="5"/>
      <c r="E843" s="5"/>
    </row>
    <row r="844" ht="15.75" customHeight="1">
      <c r="A844" s="5"/>
      <c r="B844" s="5"/>
      <c r="C844" s="5"/>
      <c r="D844" s="5"/>
      <c r="E844" s="5"/>
    </row>
    <row r="845" ht="15.75" customHeight="1">
      <c r="A845" s="5"/>
      <c r="B845" s="5"/>
      <c r="C845" s="5"/>
      <c r="D845" s="5"/>
      <c r="E845" s="5"/>
    </row>
    <row r="846" ht="15.75" customHeight="1">
      <c r="A846" s="5"/>
      <c r="B846" s="5"/>
      <c r="C846" s="5"/>
      <c r="D846" s="5"/>
      <c r="E846" s="5"/>
    </row>
    <row r="847" ht="15.75" customHeight="1">
      <c r="A847" s="5"/>
      <c r="B847" s="5"/>
      <c r="C847" s="5"/>
      <c r="D847" s="5"/>
      <c r="E847" s="5"/>
    </row>
    <row r="848" ht="15.75" customHeight="1">
      <c r="A848" s="5"/>
      <c r="B848" s="5"/>
      <c r="C848" s="5"/>
      <c r="D848" s="5"/>
      <c r="E848" s="5"/>
    </row>
    <row r="849" ht="15.75" customHeight="1">
      <c r="A849" s="5"/>
      <c r="B849" s="5"/>
      <c r="C849" s="5"/>
      <c r="D849" s="5"/>
      <c r="E849" s="5"/>
    </row>
    <row r="850" ht="15.75" customHeight="1">
      <c r="A850" s="5"/>
      <c r="B850" s="5"/>
      <c r="C850" s="5"/>
      <c r="D850" s="5"/>
      <c r="E850" s="5"/>
    </row>
    <row r="851" ht="15.75" customHeight="1">
      <c r="A851" s="5"/>
      <c r="B851" s="5"/>
      <c r="C851" s="5"/>
      <c r="D851" s="5"/>
      <c r="E851" s="5"/>
    </row>
    <row r="852" ht="15.75" customHeight="1">
      <c r="A852" s="5"/>
      <c r="B852" s="5"/>
      <c r="C852" s="5"/>
      <c r="D852" s="5"/>
      <c r="E852" s="5"/>
    </row>
    <row r="853" ht="15.75" customHeight="1">
      <c r="A853" s="5"/>
      <c r="B853" s="5"/>
      <c r="C853" s="5"/>
      <c r="D853" s="5"/>
      <c r="E853" s="5"/>
    </row>
    <row r="854" ht="15.75" customHeight="1">
      <c r="A854" s="5"/>
      <c r="B854" s="5"/>
      <c r="C854" s="5"/>
      <c r="D854" s="5"/>
      <c r="E854" s="5"/>
    </row>
    <row r="855" ht="15.75" customHeight="1">
      <c r="A855" s="5"/>
      <c r="B855" s="5"/>
      <c r="C855" s="5"/>
      <c r="D855" s="5"/>
      <c r="E855" s="5"/>
    </row>
    <row r="856" ht="15.75" customHeight="1">
      <c r="A856" s="5"/>
      <c r="B856" s="5"/>
      <c r="C856" s="5"/>
      <c r="D856" s="5"/>
      <c r="E856" s="5"/>
    </row>
    <row r="857" ht="15.75" customHeight="1">
      <c r="A857" s="5"/>
      <c r="B857" s="5"/>
      <c r="C857" s="5"/>
      <c r="D857" s="5"/>
      <c r="E857" s="5"/>
    </row>
    <row r="858" ht="15.75" customHeight="1">
      <c r="A858" s="5"/>
      <c r="B858" s="5"/>
      <c r="C858" s="5"/>
      <c r="D858" s="5"/>
      <c r="E858" s="5"/>
    </row>
    <row r="859" ht="15.75" customHeight="1">
      <c r="A859" s="5"/>
      <c r="B859" s="5"/>
      <c r="C859" s="5"/>
      <c r="D859" s="5"/>
      <c r="E859" s="5"/>
    </row>
    <row r="860" ht="15.75" customHeight="1">
      <c r="A860" s="5"/>
      <c r="B860" s="5"/>
      <c r="C860" s="5"/>
      <c r="D860" s="5"/>
      <c r="E860" s="5"/>
    </row>
    <row r="861" ht="15.75" customHeight="1">
      <c r="A861" s="5"/>
      <c r="B861" s="5"/>
      <c r="C861" s="5"/>
      <c r="D861" s="5"/>
      <c r="E861" s="5"/>
    </row>
    <row r="862" ht="15.75" customHeight="1">
      <c r="A862" s="5"/>
      <c r="B862" s="5"/>
      <c r="C862" s="5"/>
      <c r="D862" s="5"/>
      <c r="E862" s="5"/>
    </row>
    <row r="863" ht="15.75" customHeight="1">
      <c r="A863" s="5"/>
      <c r="B863" s="5"/>
      <c r="C863" s="5"/>
      <c r="D863" s="5"/>
      <c r="E863" s="5"/>
    </row>
    <row r="864" ht="15.75" customHeight="1">
      <c r="A864" s="5"/>
      <c r="B864" s="5"/>
      <c r="C864" s="5"/>
      <c r="D864" s="5"/>
      <c r="E864" s="5"/>
    </row>
    <row r="865" ht="15.75" customHeight="1">
      <c r="A865" s="5"/>
      <c r="B865" s="5"/>
      <c r="C865" s="5"/>
      <c r="D865" s="5"/>
      <c r="E865" s="5"/>
    </row>
    <row r="866" ht="15.75" customHeight="1">
      <c r="A866" s="5"/>
      <c r="B866" s="5"/>
      <c r="C866" s="5"/>
      <c r="D866" s="5"/>
      <c r="E866" s="5"/>
    </row>
    <row r="867" ht="15.75" customHeight="1">
      <c r="A867" s="5"/>
      <c r="B867" s="5"/>
      <c r="C867" s="5"/>
      <c r="D867" s="5"/>
      <c r="E867" s="5"/>
    </row>
    <row r="868" ht="15.75" customHeight="1">
      <c r="A868" s="5"/>
      <c r="B868" s="5"/>
      <c r="C868" s="5"/>
      <c r="D868" s="5"/>
      <c r="E868" s="5"/>
    </row>
    <row r="869" ht="15.75" customHeight="1">
      <c r="A869" s="5"/>
      <c r="B869" s="5"/>
      <c r="C869" s="5"/>
      <c r="D869" s="5"/>
      <c r="E869" s="5"/>
    </row>
    <row r="870" ht="15.75" customHeight="1">
      <c r="A870" s="5"/>
      <c r="B870" s="5"/>
      <c r="C870" s="5"/>
      <c r="D870" s="5"/>
      <c r="E870" s="5"/>
    </row>
    <row r="871" ht="15.75" customHeight="1">
      <c r="A871" s="5"/>
      <c r="B871" s="5"/>
      <c r="C871" s="5"/>
      <c r="D871" s="5"/>
      <c r="E871" s="5"/>
    </row>
    <row r="872" ht="15.75" customHeight="1">
      <c r="A872" s="5"/>
      <c r="B872" s="5"/>
      <c r="C872" s="5"/>
      <c r="D872" s="5"/>
      <c r="E872" s="5"/>
    </row>
    <row r="873" ht="15.75" customHeight="1">
      <c r="A873" s="5"/>
      <c r="B873" s="5"/>
      <c r="C873" s="5"/>
      <c r="D873" s="5"/>
      <c r="E873" s="5"/>
    </row>
    <row r="874" ht="15.75" customHeight="1">
      <c r="A874" s="5"/>
      <c r="B874" s="5"/>
      <c r="C874" s="5"/>
      <c r="D874" s="5"/>
      <c r="E874" s="5"/>
    </row>
    <row r="875" ht="15.75" customHeight="1">
      <c r="A875" s="5"/>
      <c r="B875" s="5"/>
      <c r="C875" s="5"/>
      <c r="D875" s="5"/>
      <c r="E875" s="5"/>
    </row>
    <row r="876" ht="15.75" customHeight="1">
      <c r="A876" s="5"/>
      <c r="B876" s="5"/>
      <c r="C876" s="5"/>
      <c r="D876" s="5"/>
      <c r="E876" s="5"/>
    </row>
    <row r="877" ht="15.75" customHeight="1">
      <c r="A877" s="5"/>
      <c r="B877" s="5"/>
      <c r="C877" s="5"/>
      <c r="D877" s="5"/>
      <c r="E877" s="5"/>
    </row>
    <row r="878" ht="15.75" customHeight="1">
      <c r="A878" s="5"/>
      <c r="B878" s="5"/>
      <c r="C878" s="5"/>
      <c r="D878" s="5"/>
      <c r="E878" s="5"/>
    </row>
    <row r="879" ht="15.75" customHeight="1">
      <c r="A879" s="5"/>
      <c r="B879" s="5"/>
      <c r="C879" s="5"/>
      <c r="D879" s="5"/>
      <c r="E879" s="5"/>
    </row>
    <row r="880" ht="15.75" customHeight="1">
      <c r="A880" s="5"/>
      <c r="B880" s="5"/>
      <c r="C880" s="5"/>
      <c r="D880" s="5"/>
      <c r="E880" s="5"/>
    </row>
    <row r="881" ht="15.75" customHeight="1">
      <c r="A881" s="5"/>
      <c r="B881" s="5"/>
      <c r="C881" s="5"/>
      <c r="D881" s="5"/>
      <c r="E881" s="5"/>
    </row>
    <row r="882" ht="15.75" customHeight="1">
      <c r="A882" s="5"/>
      <c r="B882" s="5"/>
      <c r="C882" s="5"/>
      <c r="D882" s="5"/>
      <c r="E882" s="5"/>
    </row>
    <row r="883" ht="15.75" customHeight="1">
      <c r="A883" s="5"/>
      <c r="B883" s="5"/>
      <c r="C883" s="5"/>
      <c r="D883" s="5"/>
      <c r="E883" s="5"/>
    </row>
    <row r="884" ht="15.75" customHeight="1">
      <c r="A884" s="5"/>
      <c r="B884" s="5"/>
      <c r="C884" s="5"/>
      <c r="D884" s="5"/>
      <c r="E884" s="5"/>
    </row>
    <row r="885" ht="15.75" customHeight="1">
      <c r="A885" s="5"/>
      <c r="B885" s="5"/>
      <c r="C885" s="5"/>
      <c r="D885" s="5"/>
      <c r="E885" s="5"/>
    </row>
    <row r="886" ht="15.75" customHeight="1">
      <c r="A886" s="5"/>
      <c r="B886" s="5"/>
      <c r="C886" s="5"/>
      <c r="D886" s="5"/>
      <c r="E886" s="5"/>
    </row>
    <row r="887" ht="15.75" customHeight="1">
      <c r="A887" s="5"/>
      <c r="B887" s="5"/>
      <c r="C887" s="5"/>
      <c r="D887" s="5"/>
      <c r="E887" s="5"/>
    </row>
    <row r="888" ht="15.75" customHeight="1">
      <c r="A888" s="5"/>
      <c r="B888" s="5"/>
      <c r="C888" s="5"/>
      <c r="D888" s="5"/>
      <c r="E888" s="5"/>
    </row>
    <row r="889" ht="15.75" customHeight="1">
      <c r="A889" s="5"/>
      <c r="B889" s="5"/>
      <c r="C889" s="5"/>
      <c r="D889" s="5"/>
      <c r="E889" s="5"/>
    </row>
    <row r="890" ht="15.75" customHeight="1">
      <c r="A890" s="5"/>
      <c r="B890" s="5"/>
      <c r="C890" s="5"/>
      <c r="D890" s="5"/>
      <c r="E890" s="5"/>
    </row>
    <row r="891" ht="15.75" customHeight="1">
      <c r="A891" s="5"/>
      <c r="B891" s="5"/>
      <c r="C891" s="5"/>
      <c r="D891" s="5"/>
      <c r="E891" s="5"/>
    </row>
    <row r="892" ht="15.75" customHeight="1">
      <c r="A892" s="5"/>
      <c r="B892" s="5"/>
      <c r="C892" s="5"/>
      <c r="D892" s="5"/>
      <c r="E892" s="5"/>
    </row>
    <row r="893" ht="15.75" customHeight="1">
      <c r="A893" s="5"/>
      <c r="B893" s="5"/>
      <c r="C893" s="5"/>
      <c r="D893" s="5"/>
      <c r="E893" s="5"/>
    </row>
    <row r="894" ht="15.75" customHeight="1">
      <c r="A894" s="5"/>
      <c r="B894" s="5"/>
      <c r="C894" s="5"/>
      <c r="D894" s="5"/>
      <c r="E894" s="5"/>
    </row>
    <row r="895" ht="15.75" customHeight="1">
      <c r="A895" s="5"/>
      <c r="B895" s="5"/>
      <c r="C895" s="5"/>
      <c r="D895" s="5"/>
      <c r="E895" s="5"/>
    </row>
    <row r="896" ht="15.75" customHeight="1">
      <c r="A896" s="5"/>
      <c r="B896" s="5"/>
      <c r="C896" s="5"/>
      <c r="D896" s="5"/>
      <c r="E896" s="5"/>
    </row>
    <row r="897" ht="15.75" customHeight="1">
      <c r="A897" s="5"/>
      <c r="B897" s="5"/>
      <c r="C897" s="5"/>
      <c r="D897" s="5"/>
      <c r="E897" s="5"/>
    </row>
    <row r="898" ht="15.75" customHeight="1">
      <c r="A898" s="5"/>
      <c r="B898" s="5"/>
      <c r="C898" s="5"/>
      <c r="D898" s="5"/>
      <c r="E898" s="5"/>
    </row>
    <row r="899" ht="15.75" customHeight="1">
      <c r="A899" s="5"/>
      <c r="B899" s="5"/>
      <c r="C899" s="5"/>
      <c r="D899" s="5"/>
      <c r="E899" s="5"/>
    </row>
    <row r="900" ht="15.75" customHeight="1">
      <c r="A900" s="5"/>
      <c r="B900" s="5"/>
      <c r="C900" s="5"/>
      <c r="D900" s="5"/>
      <c r="E900" s="5"/>
    </row>
    <row r="901" ht="15.75" customHeight="1">
      <c r="A901" s="5"/>
      <c r="B901" s="5"/>
      <c r="C901" s="5"/>
      <c r="D901" s="5"/>
      <c r="E901" s="5"/>
    </row>
    <row r="902" ht="15.75" customHeight="1">
      <c r="A902" s="5"/>
      <c r="B902" s="5"/>
      <c r="C902" s="5"/>
      <c r="D902" s="5"/>
      <c r="E902" s="5"/>
    </row>
    <row r="903" ht="15.75" customHeight="1">
      <c r="A903" s="5"/>
      <c r="B903" s="5"/>
      <c r="C903" s="5"/>
      <c r="D903" s="5"/>
      <c r="E903" s="5"/>
    </row>
    <row r="904" ht="15.75" customHeight="1">
      <c r="A904" s="5"/>
      <c r="B904" s="5"/>
      <c r="C904" s="5"/>
      <c r="D904" s="5"/>
      <c r="E904" s="5"/>
    </row>
    <row r="905" ht="15.75" customHeight="1">
      <c r="A905" s="5"/>
      <c r="B905" s="5"/>
      <c r="C905" s="5"/>
      <c r="D905" s="5"/>
      <c r="E905" s="5"/>
    </row>
    <row r="906" ht="15.75" customHeight="1">
      <c r="A906" s="5"/>
      <c r="B906" s="5"/>
      <c r="C906" s="5"/>
      <c r="D906" s="5"/>
      <c r="E906" s="5"/>
    </row>
    <row r="907" ht="15.75" customHeight="1">
      <c r="A907" s="5"/>
      <c r="B907" s="5"/>
      <c r="C907" s="5"/>
      <c r="D907" s="5"/>
      <c r="E907" s="5"/>
    </row>
    <row r="908" ht="15.75" customHeight="1">
      <c r="A908" s="5"/>
      <c r="B908" s="5"/>
      <c r="C908" s="5"/>
      <c r="D908" s="5"/>
      <c r="E908" s="5"/>
    </row>
    <row r="909" ht="15.75" customHeight="1">
      <c r="A909" s="5"/>
      <c r="B909" s="5"/>
      <c r="C909" s="5"/>
      <c r="D909" s="5"/>
      <c r="E909" s="5"/>
    </row>
    <row r="910" ht="15.75" customHeight="1">
      <c r="A910" s="5"/>
      <c r="B910" s="5"/>
      <c r="C910" s="5"/>
      <c r="D910" s="5"/>
      <c r="E910" s="5"/>
    </row>
    <row r="911" ht="15.75" customHeight="1">
      <c r="A911" s="5"/>
      <c r="B911" s="5"/>
      <c r="C911" s="5"/>
      <c r="D911" s="5"/>
      <c r="E911" s="5"/>
    </row>
    <row r="912" ht="15.75" customHeight="1">
      <c r="A912" s="5"/>
      <c r="B912" s="5"/>
      <c r="C912" s="5"/>
      <c r="D912" s="5"/>
      <c r="E912" s="5"/>
    </row>
    <row r="913" ht="15.75" customHeight="1">
      <c r="A913" s="5"/>
      <c r="B913" s="5"/>
      <c r="C913" s="5"/>
      <c r="D913" s="5"/>
      <c r="E913" s="5"/>
    </row>
    <row r="914" ht="15.75" customHeight="1">
      <c r="A914" s="5"/>
      <c r="B914" s="5"/>
      <c r="C914" s="5"/>
      <c r="D914" s="5"/>
      <c r="E914" s="5"/>
    </row>
    <row r="915" ht="15.75" customHeight="1">
      <c r="A915" s="5"/>
      <c r="B915" s="5"/>
      <c r="C915" s="5"/>
      <c r="D915" s="5"/>
      <c r="E915" s="5"/>
    </row>
    <row r="916" ht="15.75" customHeight="1">
      <c r="A916" s="5"/>
      <c r="B916" s="5"/>
      <c r="C916" s="5"/>
      <c r="D916" s="5"/>
      <c r="E916" s="5"/>
    </row>
    <row r="917" ht="15.75" customHeight="1">
      <c r="A917" s="5"/>
      <c r="B917" s="5"/>
      <c r="C917" s="5"/>
      <c r="D917" s="5"/>
      <c r="E917" s="5"/>
    </row>
    <row r="918" ht="15.75" customHeight="1">
      <c r="A918" s="5"/>
      <c r="B918" s="5"/>
      <c r="C918" s="5"/>
      <c r="D918" s="5"/>
      <c r="E918" s="5"/>
    </row>
    <row r="919" ht="15.75" customHeight="1">
      <c r="A919" s="5"/>
      <c r="B919" s="5"/>
      <c r="C919" s="5"/>
      <c r="D919" s="5"/>
      <c r="E919" s="5"/>
    </row>
    <row r="920" ht="15.75" customHeight="1">
      <c r="A920" s="5"/>
      <c r="B920" s="5"/>
      <c r="C920" s="5"/>
      <c r="D920" s="5"/>
      <c r="E920" s="5"/>
    </row>
    <row r="921" ht="15.75" customHeight="1">
      <c r="A921" s="5"/>
      <c r="B921" s="5"/>
      <c r="C921" s="5"/>
      <c r="D921" s="5"/>
      <c r="E921" s="5"/>
    </row>
    <row r="922" ht="15.75" customHeight="1">
      <c r="A922" s="5"/>
      <c r="B922" s="5"/>
      <c r="C922" s="5"/>
      <c r="D922" s="5"/>
      <c r="E922" s="5"/>
    </row>
    <row r="923" ht="15.75" customHeight="1">
      <c r="A923" s="5"/>
      <c r="B923" s="5"/>
      <c r="C923" s="5"/>
      <c r="D923" s="5"/>
      <c r="E923" s="5"/>
    </row>
    <row r="924" ht="15.75" customHeight="1">
      <c r="A924" s="5"/>
      <c r="B924" s="5"/>
      <c r="C924" s="5"/>
      <c r="D924" s="5"/>
      <c r="E924" s="5"/>
    </row>
    <row r="925" ht="15.75" customHeight="1">
      <c r="A925" s="5"/>
      <c r="B925" s="5"/>
      <c r="C925" s="5"/>
      <c r="D925" s="5"/>
      <c r="E925" s="5"/>
    </row>
    <row r="926" ht="15.75" customHeight="1">
      <c r="A926" s="5"/>
      <c r="B926" s="5"/>
      <c r="C926" s="5"/>
      <c r="D926" s="5"/>
      <c r="E926" s="5"/>
    </row>
    <row r="927" ht="15.75" customHeight="1">
      <c r="A927" s="5"/>
      <c r="B927" s="5"/>
      <c r="C927" s="5"/>
      <c r="D927" s="5"/>
      <c r="E927" s="5"/>
    </row>
    <row r="928" ht="15.75" customHeight="1">
      <c r="A928" s="5"/>
      <c r="B928" s="5"/>
      <c r="C928" s="5"/>
      <c r="D928" s="5"/>
      <c r="E928" s="5"/>
    </row>
    <row r="929" ht="15.75" customHeight="1">
      <c r="A929" s="5"/>
      <c r="B929" s="5"/>
      <c r="C929" s="5"/>
      <c r="D929" s="5"/>
      <c r="E929" s="5"/>
    </row>
    <row r="930" ht="15.75" customHeight="1">
      <c r="A930" s="5"/>
      <c r="B930" s="5"/>
      <c r="C930" s="5"/>
      <c r="D930" s="5"/>
      <c r="E930" s="5"/>
    </row>
    <row r="931" ht="15.75" customHeight="1">
      <c r="A931" s="5"/>
      <c r="B931" s="5"/>
      <c r="C931" s="5"/>
      <c r="D931" s="5"/>
      <c r="E931" s="5"/>
    </row>
    <row r="932" ht="15.75" customHeight="1">
      <c r="A932" s="5"/>
      <c r="B932" s="5"/>
      <c r="C932" s="5"/>
      <c r="D932" s="5"/>
      <c r="E932" s="5"/>
    </row>
    <row r="933" ht="15.75" customHeight="1">
      <c r="A933" s="5"/>
      <c r="B933" s="5"/>
      <c r="C933" s="5"/>
      <c r="D933" s="5"/>
      <c r="E933" s="5"/>
    </row>
    <row r="934" ht="15.75" customHeight="1">
      <c r="A934" s="5"/>
      <c r="B934" s="5"/>
      <c r="C934" s="5"/>
      <c r="D934" s="5"/>
      <c r="E934" s="5"/>
    </row>
    <row r="935" ht="15.75" customHeight="1">
      <c r="A935" s="5"/>
      <c r="B935" s="5"/>
      <c r="C935" s="5"/>
      <c r="D935" s="5"/>
      <c r="E935" s="5"/>
    </row>
    <row r="936" ht="15.75" customHeight="1">
      <c r="A936" s="5"/>
      <c r="B936" s="5"/>
      <c r="C936" s="5"/>
      <c r="D936" s="5"/>
      <c r="E936" s="5"/>
    </row>
    <row r="937" ht="15.75" customHeight="1">
      <c r="A937" s="5"/>
      <c r="B937" s="5"/>
      <c r="C937" s="5"/>
      <c r="D937" s="5"/>
      <c r="E937" s="5"/>
    </row>
    <row r="938" ht="15.75" customHeight="1">
      <c r="A938" s="5"/>
      <c r="B938" s="5"/>
      <c r="C938" s="5"/>
      <c r="D938" s="5"/>
      <c r="E938" s="5"/>
    </row>
    <row r="939" ht="15.75" customHeight="1">
      <c r="A939" s="5"/>
      <c r="B939" s="5"/>
      <c r="C939" s="5"/>
      <c r="D939" s="5"/>
      <c r="E939" s="5"/>
    </row>
    <row r="940" ht="15.75" customHeight="1">
      <c r="A940" s="5"/>
      <c r="B940" s="5"/>
      <c r="C940" s="5"/>
      <c r="D940" s="5"/>
      <c r="E940" s="5"/>
    </row>
    <row r="941" ht="15.75" customHeight="1">
      <c r="A941" s="5"/>
      <c r="B941" s="5"/>
      <c r="C941" s="5"/>
      <c r="D941" s="5"/>
      <c r="E941" s="5"/>
    </row>
    <row r="942" ht="15.75" customHeight="1">
      <c r="A942" s="5"/>
      <c r="B942" s="5"/>
      <c r="C942" s="5"/>
      <c r="D942" s="5"/>
      <c r="E942" s="5"/>
    </row>
    <row r="943" ht="15.75" customHeight="1">
      <c r="A943" s="5"/>
      <c r="B943" s="5"/>
      <c r="C943" s="5"/>
      <c r="D943" s="5"/>
      <c r="E943" s="5"/>
    </row>
    <row r="944" ht="15.75" customHeight="1">
      <c r="A944" s="5"/>
      <c r="B944" s="5"/>
      <c r="C944" s="5"/>
      <c r="D944" s="5"/>
      <c r="E944" s="5"/>
    </row>
    <row r="945" ht="15.75" customHeight="1">
      <c r="A945" s="5"/>
      <c r="B945" s="5"/>
      <c r="C945" s="5"/>
      <c r="D945" s="5"/>
      <c r="E945" s="5"/>
    </row>
    <row r="946" ht="15.75" customHeight="1">
      <c r="A946" s="5"/>
      <c r="B946" s="5"/>
      <c r="C946" s="5"/>
      <c r="D946" s="5"/>
      <c r="E946" s="5"/>
    </row>
    <row r="947" ht="15.75" customHeight="1">
      <c r="A947" s="5"/>
      <c r="B947" s="5"/>
      <c r="C947" s="5"/>
      <c r="D947" s="5"/>
      <c r="E947" s="5"/>
    </row>
    <row r="948" ht="15.75" customHeight="1">
      <c r="A948" s="5"/>
      <c r="B948" s="5"/>
      <c r="C948" s="5"/>
      <c r="D948" s="5"/>
      <c r="E948" s="5"/>
    </row>
    <row r="949" ht="15.75" customHeight="1">
      <c r="A949" s="5"/>
      <c r="B949" s="5"/>
      <c r="C949" s="5"/>
      <c r="D949" s="5"/>
      <c r="E949" s="5"/>
    </row>
    <row r="950" ht="15.75" customHeight="1">
      <c r="A950" s="5"/>
      <c r="B950" s="5"/>
      <c r="C950" s="5"/>
      <c r="D950" s="5"/>
      <c r="E950" s="5"/>
    </row>
    <row r="951" ht="15.75" customHeight="1">
      <c r="A951" s="5"/>
      <c r="B951" s="5"/>
      <c r="C951" s="5"/>
      <c r="D951" s="5"/>
      <c r="E951" s="5"/>
    </row>
    <row r="952" ht="15.75" customHeight="1">
      <c r="A952" s="5"/>
      <c r="B952" s="5"/>
      <c r="C952" s="5"/>
      <c r="D952" s="5"/>
      <c r="E952" s="5"/>
    </row>
    <row r="953" ht="15.75" customHeight="1">
      <c r="A953" s="5"/>
      <c r="B953" s="5"/>
      <c r="C953" s="5"/>
      <c r="D953" s="5"/>
      <c r="E953" s="5"/>
    </row>
    <row r="954" ht="15.75" customHeight="1">
      <c r="A954" s="5"/>
      <c r="B954" s="5"/>
      <c r="C954" s="5"/>
      <c r="D954" s="5"/>
      <c r="E954" s="5"/>
    </row>
    <row r="955" ht="15.75" customHeight="1">
      <c r="A955" s="5"/>
      <c r="B955" s="5"/>
      <c r="C955" s="5"/>
      <c r="D955" s="5"/>
      <c r="E955" s="5"/>
    </row>
    <row r="956" ht="15.75" customHeight="1">
      <c r="A956" s="5"/>
      <c r="B956" s="5"/>
      <c r="C956" s="5"/>
      <c r="D956" s="5"/>
      <c r="E956" s="5"/>
    </row>
    <row r="957" ht="15.75" customHeight="1">
      <c r="A957" s="5"/>
      <c r="B957" s="5"/>
      <c r="C957" s="5"/>
      <c r="D957" s="5"/>
      <c r="E957" s="5"/>
    </row>
    <row r="958" ht="15.75" customHeight="1">
      <c r="A958" s="5"/>
      <c r="B958" s="5"/>
      <c r="C958" s="5"/>
      <c r="D958" s="5"/>
      <c r="E958" s="5"/>
    </row>
    <row r="959" ht="15.75" customHeight="1">
      <c r="A959" s="5"/>
      <c r="B959" s="5"/>
      <c r="C959" s="5"/>
      <c r="D959" s="5"/>
      <c r="E959" s="5"/>
    </row>
    <row r="960" ht="15.75" customHeight="1">
      <c r="A960" s="5"/>
      <c r="B960" s="5"/>
      <c r="C960" s="5"/>
      <c r="D960" s="5"/>
      <c r="E960" s="5"/>
    </row>
    <row r="961" ht="15.75" customHeight="1">
      <c r="A961" s="5"/>
      <c r="B961" s="5"/>
      <c r="C961" s="5"/>
      <c r="D961" s="5"/>
      <c r="E961" s="5"/>
    </row>
    <row r="962" ht="15.75" customHeight="1">
      <c r="A962" s="5"/>
      <c r="B962" s="5"/>
      <c r="C962" s="5"/>
      <c r="D962" s="5"/>
      <c r="E962" s="5"/>
    </row>
    <row r="963" ht="15.75" customHeight="1">
      <c r="A963" s="5"/>
      <c r="B963" s="5"/>
      <c r="C963" s="5"/>
      <c r="D963" s="5"/>
      <c r="E963" s="5"/>
    </row>
    <row r="964" ht="15.75" customHeight="1">
      <c r="A964" s="5"/>
      <c r="B964" s="5"/>
      <c r="C964" s="5"/>
      <c r="D964" s="5"/>
      <c r="E964" s="5"/>
    </row>
    <row r="965" ht="15.75" customHeight="1">
      <c r="A965" s="5"/>
      <c r="B965" s="5"/>
      <c r="C965" s="5"/>
      <c r="D965" s="5"/>
      <c r="E965" s="5"/>
    </row>
    <row r="966" ht="15.75" customHeight="1">
      <c r="A966" s="5"/>
      <c r="B966" s="5"/>
      <c r="C966" s="5"/>
      <c r="D966" s="5"/>
      <c r="E966" s="5"/>
    </row>
    <row r="967" ht="15.75" customHeight="1">
      <c r="A967" s="5"/>
      <c r="B967" s="5"/>
      <c r="C967" s="5"/>
      <c r="D967" s="5"/>
      <c r="E967" s="5"/>
    </row>
    <row r="968" ht="15.75" customHeight="1">
      <c r="A968" s="5"/>
      <c r="B968" s="5"/>
      <c r="C968" s="5"/>
      <c r="D968" s="5"/>
      <c r="E968" s="5"/>
    </row>
    <row r="969" ht="15.75" customHeight="1">
      <c r="A969" s="5"/>
      <c r="B969" s="5"/>
      <c r="C969" s="5"/>
      <c r="D969" s="5"/>
      <c r="E969" s="5"/>
    </row>
    <row r="970" ht="15.75" customHeight="1">
      <c r="A970" s="5"/>
      <c r="B970" s="5"/>
      <c r="C970" s="5"/>
      <c r="D970" s="5"/>
      <c r="E970" s="5"/>
    </row>
    <row r="971" ht="15.75" customHeight="1">
      <c r="A971" s="5"/>
      <c r="B971" s="5"/>
      <c r="C971" s="5"/>
      <c r="D971" s="5"/>
      <c r="E971" s="5"/>
    </row>
    <row r="972" ht="15.75" customHeight="1">
      <c r="A972" s="5"/>
      <c r="B972" s="5"/>
      <c r="C972" s="5"/>
      <c r="D972" s="5"/>
      <c r="E972" s="5"/>
    </row>
    <row r="973" ht="15.75" customHeight="1">
      <c r="A973" s="5"/>
      <c r="B973" s="5"/>
      <c r="C973" s="5"/>
      <c r="D973" s="5"/>
      <c r="E973" s="5"/>
    </row>
    <row r="974" ht="15.75" customHeight="1">
      <c r="A974" s="5"/>
      <c r="B974" s="5"/>
      <c r="C974" s="5"/>
      <c r="D974" s="5"/>
      <c r="E974" s="5"/>
    </row>
    <row r="975" ht="15.75" customHeight="1">
      <c r="A975" s="5"/>
      <c r="B975" s="5"/>
      <c r="C975" s="5"/>
      <c r="D975" s="5"/>
      <c r="E975" s="5"/>
    </row>
    <row r="976" ht="15.75" customHeight="1">
      <c r="A976" s="5"/>
      <c r="B976" s="5"/>
      <c r="C976" s="5"/>
      <c r="D976" s="5"/>
      <c r="E976" s="5"/>
    </row>
    <row r="977" ht="15.75" customHeight="1">
      <c r="A977" s="5"/>
      <c r="B977" s="5"/>
      <c r="C977" s="5"/>
      <c r="D977" s="5"/>
      <c r="E977" s="5"/>
    </row>
    <row r="978" ht="15.75" customHeight="1">
      <c r="A978" s="5"/>
      <c r="B978" s="5"/>
      <c r="C978" s="5"/>
      <c r="D978" s="5"/>
      <c r="E978" s="5"/>
    </row>
    <row r="979" ht="15.75" customHeight="1">
      <c r="A979" s="5"/>
      <c r="B979" s="5"/>
      <c r="C979" s="5"/>
      <c r="D979" s="5"/>
      <c r="E979" s="5"/>
    </row>
    <row r="980" ht="15.75" customHeight="1">
      <c r="A980" s="5"/>
      <c r="B980" s="5"/>
      <c r="C980" s="5"/>
      <c r="D980" s="5"/>
      <c r="E980" s="5"/>
    </row>
    <row r="981" ht="15.75" customHeight="1">
      <c r="A981" s="5"/>
      <c r="B981" s="5"/>
      <c r="C981" s="5"/>
      <c r="D981" s="5"/>
      <c r="E981" s="5"/>
    </row>
    <row r="982" ht="15.75" customHeight="1">
      <c r="A982" s="5"/>
      <c r="B982" s="5"/>
      <c r="C982" s="5"/>
      <c r="D982" s="5"/>
      <c r="E982" s="5"/>
    </row>
    <row r="983" ht="15.75" customHeight="1">
      <c r="A983" s="5"/>
      <c r="B983" s="5"/>
      <c r="C983" s="5"/>
      <c r="D983" s="5"/>
      <c r="E983" s="5"/>
    </row>
    <row r="984" ht="15.75" customHeight="1">
      <c r="A984" s="5"/>
      <c r="B984" s="5"/>
      <c r="C984" s="5"/>
      <c r="D984" s="5"/>
      <c r="E984" s="5"/>
    </row>
    <row r="985" ht="15.75" customHeight="1">
      <c r="A985" s="5"/>
      <c r="B985" s="5"/>
      <c r="C985" s="5"/>
      <c r="D985" s="5"/>
      <c r="E985" s="5"/>
    </row>
    <row r="986" ht="15.75" customHeight="1">
      <c r="A986" s="5"/>
      <c r="B986" s="5"/>
      <c r="C986" s="5"/>
      <c r="D986" s="5"/>
      <c r="E986" s="5"/>
    </row>
    <row r="987" ht="15.75" customHeight="1">
      <c r="A987" s="5"/>
      <c r="B987" s="5"/>
      <c r="C987" s="5"/>
      <c r="D987" s="5"/>
      <c r="E987" s="5"/>
    </row>
    <row r="988" ht="15.75" customHeight="1">
      <c r="A988" s="5"/>
      <c r="B988" s="5"/>
      <c r="C988" s="5"/>
      <c r="D988" s="5"/>
      <c r="E988" s="5"/>
    </row>
    <row r="989" ht="15.75" customHeight="1">
      <c r="A989" s="5"/>
      <c r="B989" s="5"/>
      <c r="C989" s="5"/>
      <c r="D989" s="5"/>
      <c r="E989" s="5"/>
    </row>
    <row r="990" ht="15.75" customHeight="1">
      <c r="A990" s="5"/>
      <c r="B990" s="5"/>
      <c r="C990" s="5"/>
      <c r="D990" s="5"/>
      <c r="E990" s="5"/>
    </row>
    <row r="991" ht="15.75" customHeight="1">
      <c r="A991" s="5"/>
      <c r="B991" s="5"/>
      <c r="C991" s="5"/>
      <c r="D991" s="5"/>
      <c r="E991" s="5"/>
    </row>
    <row r="992" ht="15.75" customHeight="1">
      <c r="A992" s="5"/>
      <c r="B992" s="5"/>
      <c r="C992" s="5"/>
      <c r="D992" s="5"/>
      <c r="E992" s="5"/>
    </row>
    <row r="993" ht="15.75" customHeight="1">
      <c r="A993" s="5"/>
      <c r="B993" s="5"/>
      <c r="C993" s="5"/>
      <c r="D993" s="5"/>
      <c r="E993" s="5"/>
    </row>
    <row r="994" ht="15.75" customHeight="1">
      <c r="A994" s="5"/>
      <c r="B994" s="5"/>
      <c r="C994" s="5"/>
      <c r="D994" s="5"/>
      <c r="E994" s="5"/>
    </row>
    <row r="995" ht="15.75" customHeight="1">
      <c r="A995" s="5"/>
      <c r="B995" s="5"/>
      <c r="C995" s="5"/>
      <c r="D995" s="5"/>
      <c r="E995" s="5"/>
    </row>
    <row r="996" ht="15.75" customHeight="1">
      <c r="A996" s="5"/>
      <c r="B996" s="5"/>
      <c r="C996" s="5"/>
      <c r="D996" s="5"/>
      <c r="E996" s="5"/>
    </row>
    <row r="997" ht="15.75" customHeight="1">
      <c r="A997" s="5"/>
      <c r="B997" s="5"/>
      <c r="C997" s="5"/>
      <c r="D997" s="5"/>
      <c r="E997" s="5"/>
    </row>
    <row r="998" ht="15.75" customHeight="1">
      <c r="A998" s="5"/>
      <c r="B998" s="5"/>
      <c r="C998" s="5"/>
      <c r="D998" s="5"/>
      <c r="E998" s="5"/>
    </row>
    <row r="999" ht="15.75" customHeight="1">
      <c r="A999" s="5"/>
      <c r="B999" s="5"/>
      <c r="C999" s="5"/>
      <c r="D999" s="5"/>
      <c r="E999" s="5"/>
    </row>
    <row r="1000" ht="15.75" customHeight="1">
      <c r="A1000" s="5"/>
      <c r="B1000" s="5"/>
      <c r="C1000" s="5"/>
      <c r="D1000" s="5"/>
      <c r="E1000" s="5"/>
    </row>
  </sheetData>
  <mergeCells count="5">
    <mergeCell ref="A1:E1"/>
    <mergeCell ref="A2:E2"/>
    <mergeCell ref="A4:E4"/>
    <mergeCell ref="A15:E15"/>
    <mergeCell ref="A27:E27"/>
  </mergeCells>
  <dataValidations>
    <dataValidation type="list" allowBlank="1" sqref="E17:E25">
      <formula1>"Not started,In progress,Done,Blocked,At risk"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472C4"/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4.0"/>
    <col customWidth="1" min="2" max="2" width="34.0"/>
    <col customWidth="1" min="3" max="3" width="58.0"/>
    <col customWidth="1" min="4" max="4" width="30.0"/>
    <col customWidth="1" min="5" max="5" width="34.0"/>
    <col customWidth="1" min="6" max="26" width="8.71"/>
  </cols>
  <sheetData>
    <row r="1" ht="25.5" customHeight="1">
      <c r="A1" s="1" t="s">
        <v>3</v>
      </c>
      <c r="B1" s="3"/>
      <c r="C1" s="3"/>
      <c r="D1" s="3"/>
      <c r="E1" s="2"/>
    </row>
    <row r="2" ht="16.5" customHeight="1">
      <c r="A2" s="4" t="s">
        <v>8</v>
      </c>
      <c r="B2" s="3"/>
      <c r="C2" s="3"/>
      <c r="D2" s="3"/>
      <c r="E2" s="2"/>
    </row>
    <row r="3">
      <c r="A3" s="5"/>
      <c r="B3" s="5"/>
      <c r="C3" s="5"/>
      <c r="D3" s="5"/>
      <c r="E3" s="5"/>
    </row>
    <row r="4" ht="18.0" customHeight="1">
      <c r="A4" s="6" t="s">
        <v>20</v>
      </c>
      <c r="B4" s="3"/>
      <c r="C4" s="3"/>
      <c r="D4" s="3"/>
      <c r="E4" s="2"/>
    </row>
    <row r="5" ht="25.5" customHeight="1">
      <c r="A5" s="10" t="s">
        <v>26</v>
      </c>
      <c r="B5" s="10" t="s">
        <v>33</v>
      </c>
      <c r="C5" s="10" t="s">
        <v>35</v>
      </c>
      <c r="D5" s="10" t="s">
        <v>38</v>
      </c>
      <c r="E5" s="10" t="s">
        <v>40</v>
      </c>
    </row>
    <row r="6" ht="32.25" customHeight="1">
      <c r="A6" s="8">
        <v>1.0</v>
      </c>
      <c r="B6" s="7" t="s">
        <v>49</v>
      </c>
      <c r="C6" s="8" t="s">
        <v>52</v>
      </c>
      <c r="D6" s="8" t="s">
        <v>58</v>
      </c>
      <c r="E6" s="8" t="s">
        <v>61</v>
      </c>
    </row>
    <row r="7" ht="32.25" customHeight="1">
      <c r="A7" s="8">
        <v>2.0</v>
      </c>
      <c r="B7" s="7" t="s">
        <v>66</v>
      </c>
      <c r="C7" s="8" t="s">
        <v>69</v>
      </c>
      <c r="D7" s="8" t="s">
        <v>72</v>
      </c>
      <c r="E7" s="8" t="s">
        <v>75</v>
      </c>
    </row>
    <row r="8" ht="32.25" customHeight="1">
      <c r="A8" s="8">
        <v>3.0</v>
      </c>
      <c r="B8" s="7" t="s">
        <v>79</v>
      </c>
      <c r="C8" s="8" t="s">
        <v>83</v>
      </c>
      <c r="D8" s="8" t="s">
        <v>86</v>
      </c>
      <c r="E8" s="8" t="s">
        <v>89</v>
      </c>
    </row>
    <row r="9" ht="42.75" customHeight="1">
      <c r="A9" s="8">
        <v>4.0</v>
      </c>
      <c r="B9" s="7" t="s">
        <v>96</v>
      </c>
      <c r="C9" s="8" t="s">
        <v>100</v>
      </c>
      <c r="D9" s="8" t="s">
        <v>103</v>
      </c>
      <c r="E9" s="8" t="s">
        <v>107</v>
      </c>
    </row>
    <row r="10" ht="32.25" customHeight="1">
      <c r="A10" s="8">
        <v>5.0</v>
      </c>
      <c r="B10" s="7" t="s">
        <v>112</v>
      </c>
      <c r="C10" s="8" t="s">
        <v>115</v>
      </c>
      <c r="D10" s="8" t="s">
        <v>119</v>
      </c>
      <c r="E10" s="8" t="s">
        <v>121</v>
      </c>
    </row>
    <row r="11" ht="42.75" customHeight="1">
      <c r="A11" s="8">
        <v>6.0</v>
      </c>
      <c r="B11" s="7" t="s">
        <v>125</v>
      </c>
      <c r="C11" s="8" t="s">
        <v>128</v>
      </c>
      <c r="D11" s="8" t="s">
        <v>131</v>
      </c>
      <c r="E11" s="8" t="s">
        <v>133</v>
      </c>
    </row>
    <row r="12" ht="53.25" customHeight="1">
      <c r="A12" s="8">
        <v>7.0</v>
      </c>
      <c r="B12" s="7" t="s">
        <v>137</v>
      </c>
      <c r="C12" s="8" t="s">
        <v>140</v>
      </c>
      <c r="D12" s="8" t="s">
        <v>141</v>
      </c>
      <c r="E12" s="8" t="s">
        <v>142</v>
      </c>
    </row>
    <row r="13" ht="32.25" customHeight="1">
      <c r="A13" s="8">
        <v>8.0</v>
      </c>
      <c r="B13" s="7" t="s">
        <v>143</v>
      </c>
      <c r="C13" s="8" t="s">
        <v>145</v>
      </c>
      <c r="D13" s="8" t="s">
        <v>149</v>
      </c>
      <c r="E13" s="8" t="s">
        <v>150</v>
      </c>
    </row>
    <row r="14" ht="32.25" customHeight="1">
      <c r="A14" s="8">
        <v>9.0</v>
      </c>
      <c r="B14" s="7" t="s">
        <v>154</v>
      </c>
      <c r="C14" s="8" t="s">
        <v>157</v>
      </c>
      <c r="D14" s="8" t="s">
        <v>160</v>
      </c>
      <c r="E14" s="8" t="s">
        <v>162</v>
      </c>
    </row>
    <row r="15" ht="32.25" customHeight="1">
      <c r="A15" s="8">
        <v>10.0</v>
      </c>
      <c r="B15" s="7" t="s">
        <v>167</v>
      </c>
      <c r="C15" s="8" t="s">
        <v>168</v>
      </c>
      <c r="D15" s="8" t="s">
        <v>171</v>
      </c>
      <c r="E15" s="8" t="s">
        <v>173</v>
      </c>
    </row>
    <row r="16" ht="53.25" customHeight="1">
      <c r="A16" s="8">
        <v>11.0</v>
      </c>
      <c r="B16" s="7" t="s">
        <v>178</v>
      </c>
      <c r="C16" s="8" t="s">
        <v>181</v>
      </c>
      <c r="D16" s="8" t="s">
        <v>184</v>
      </c>
      <c r="E16" s="8" t="s">
        <v>187</v>
      </c>
    </row>
    <row r="17" ht="21.75" customHeight="1">
      <c r="A17" s="8">
        <v>12.0</v>
      </c>
      <c r="B17" s="7" t="s">
        <v>192</v>
      </c>
      <c r="C17" s="8" t="s">
        <v>194</v>
      </c>
      <c r="D17" s="8" t="s">
        <v>196</v>
      </c>
      <c r="E17" s="8" t="s">
        <v>198</v>
      </c>
    </row>
    <row r="18" ht="42.75" customHeight="1">
      <c r="A18" s="8">
        <v>13.0</v>
      </c>
      <c r="B18" s="7" t="s">
        <v>201</v>
      </c>
      <c r="C18" s="8" t="s">
        <v>203</v>
      </c>
      <c r="D18" s="8" t="s">
        <v>206</v>
      </c>
      <c r="E18" s="8" t="s">
        <v>208</v>
      </c>
    </row>
    <row r="19" ht="32.25" customHeight="1">
      <c r="A19" s="8">
        <v>14.0</v>
      </c>
      <c r="B19" s="7" t="s">
        <v>213</v>
      </c>
      <c r="C19" s="8" t="s">
        <v>214</v>
      </c>
      <c r="D19" s="8" t="s">
        <v>216</v>
      </c>
      <c r="E19" s="8" t="s">
        <v>219</v>
      </c>
    </row>
    <row r="20" ht="53.25" customHeight="1">
      <c r="A20" s="8">
        <v>15.0</v>
      </c>
      <c r="B20" s="7" t="s">
        <v>235</v>
      </c>
      <c r="C20" s="8" t="s">
        <v>236</v>
      </c>
      <c r="D20" s="8" t="s">
        <v>238</v>
      </c>
      <c r="E20" s="8" t="s">
        <v>240</v>
      </c>
    </row>
    <row r="21" ht="21.75" customHeight="1">
      <c r="A21" s="8">
        <v>16.0</v>
      </c>
      <c r="B21" s="7" t="s">
        <v>242</v>
      </c>
      <c r="C21" s="8" t="s">
        <v>244</v>
      </c>
      <c r="D21" s="8" t="s">
        <v>246</v>
      </c>
      <c r="E21" s="8" t="s">
        <v>248</v>
      </c>
    </row>
    <row r="22" ht="32.25" customHeight="1">
      <c r="A22" s="8">
        <v>17.0</v>
      </c>
      <c r="B22" s="7" t="s">
        <v>252</v>
      </c>
      <c r="C22" s="8" t="s">
        <v>255</v>
      </c>
      <c r="D22" s="8" t="s">
        <v>257</v>
      </c>
      <c r="E22" s="8" t="s">
        <v>259</v>
      </c>
    </row>
    <row r="23" ht="15.75" customHeight="1">
      <c r="A23" s="5"/>
      <c r="B23" s="5"/>
      <c r="C23" s="5"/>
      <c r="D23" s="5"/>
      <c r="E23" s="5"/>
    </row>
    <row r="24" ht="18.0" customHeight="1">
      <c r="A24" s="6" t="s">
        <v>264</v>
      </c>
      <c r="B24" s="3"/>
      <c r="C24" s="3"/>
      <c r="D24" s="3"/>
      <c r="E24" s="2"/>
    </row>
    <row r="25" ht="25.5" customHeight="1">
      <c r="A25" s="10" t="s">
        <v>47</v>
      </c>
      <c r="B25" s="10" t="s">
        <v>268</v>
      </c>
      <c r="C25" s="10" t="s">
        <v>269</v>
      </c>
      <c r="D25" s="10" t="s">
        <v>7</v>
      </c>
      <c r="E25" s="10" t="s">
        <v>272</v>
      </c>
    </row>
    <row r="26" ht="42.75" customHeight="1">
      <c r="A26" s="13" t="s">
        <v>273</v>
      </c>
      <c r="B26" s="23" t="s">
        <v>274</v>
      </c>
      <c r="C26" s="13" t="s">
        <v>280</v>
      </c>
      <c r="D26" s="13" t="s">
        <v>202</v>
      </c>
      <c r="E26" s="13" t="s">
        <v>283</v>
      </c>
    </row>
    <row r="27" ht="32.25" customHeight="1">
      <c r="A27" s="13" t="s">
        <v>284</v>
      </c>
      <c r="B27" s="23" t="s">
        <v>286</v>
      </c>
      <c r="C27" s="13" t="s">
        <v>288</v>
      </c>
      <c r="D27" s="13" t="s">
        <v>291</v>
      </c>
      <c r="E27" s="13" t="s">
        <v>292</v>
      </c>
    </row>
    <row r="28" ht="32.25" customHeight="1">
      <c r="A28" s="8" t="s">
        <v>295</v>
      </c>
      <c r="B28" s="7" t="s">
        <v>297</v>
      </c>
      <c r="C28" s="8" t="s">
        <v>299</v>
      </c>
      <c r="D28" s="8" t="s">
        <v>147</v>
      </c>
      <c r="E28" s="8" t="s">
        <v>302</v>
      </c>
    </row>
    <row r="29" ht="21.75" customHeight="1">
      <c r="A29" s="8" t="s">
        <v>303</v>
      </c>
      <c r="B29" s="7" t="s">
        <v>304</v>
      </c>
      <c r="C29" s="8" t="s">
        <v>306</v>
      </c>
      <c r="D29" s="8" t="s">
        <v>147</v>
      </c>
      <c r="E29" s="8" t="s">
        <v>310</v>
      </c>
    </row>
    <row r="30" ht="21.75" customHeight="1">
      <c r="A30" s="13" t="s">
        <v>313</v>
      </c>
      <c r="B30" s="23" t="s">
        <v>314</v>
      </c>
      <c r="C30" s="13" t="s">
        <v>315</v>
      </c>
      <c r="D30" s="13" t="s">
        <v>316</v>
      </c>
      <c r="E30" s="13" t="s">
        <v>318</v>
      </c>
    </row>
    <row r="31" ht="32.25" customHeight="1">
      <c r="A31" s="13" t="s">
        <v>320</v>
      </c>
      <c r="B31" s="23" t="s">
        <v>322</v>
      </c>
      <c r="C31" s="13" t="s">
        <v>323</v>
      </c>
      <c r="D31" s="13" t="s">
        <v>325</v>
      </c>
      <c r="E31" s="13" t="s">
        <v>326</v>
      </c>
    </row>
    <row r="32" ht="21.75" customHeight="1">
      <c r="A32" s="8" t="s">
        <v>329</v>
      </c>
      <c r="B32" s="7" t="s">
        <v>332</v>
      </c>
      <c r="C32" s="8" t="s">
        <v>333</v>
      </c>
      <c r="D32" s="8" t="s">
        <v>336</v>
      </c>
      <c r="E32" s="8" t="s">
        <v>337</v>
      </c>
    </row>
    <row r="33" ht="21.75" customHeight="1">
      <c r="A33" s="8" t="s">
        <v>339</v>
      </c>
      <c r="B33" s="7" t="s">
        <v>342</v>
      </c>
      <c r="C33" s="8" t="s">
        <v>345</v>
      </c>
      <c r="D33" s="8" t="s">
        <v>348</v>
      </c>
      <c r="E33" s="8" t="s">
        <v>350</v>
      </c>
    </row>
    <row r="34" ht="21.75" customHeight="1">
      <c r="A34" s="8" t="s">
        <v>351</v>
      </c>
      <c r="B34" s="7" t="s">
        <v>352</v>
      </c>
      <c r="C34" s="8" t="s">
        <v>353</v>
      </c>
      <c r="D34" s="8" t="s">
        <v>325</v>
      </c>
      <c r="E34" s="8" t="s">
        <v>355</v>
      </c>
    </row>
    <row r="35" ht="21.75" customHeight="1">
      <c r="A35" s="8" t="s">
        <v>357</v>
      </c>
      <c r="B35" s="7" t="s">
        <v>360</v>
      </c>
      <c r="C35" s="8" t="s">
        <v>362</v>
      </c>
      <c r="D35" s="8" t="s">
        <v>365</v>
      </c>
      <c r="E35" s="8" t="s">
        <v>368</v>
      </c>
    </row>
    <row r="36" ht="21.75" customHeight="1">
      <c r="A36" s="8" t="s">
        <v>370</v>
      </c>
      <c r="B36" s="7" t="s">
        <v>372</v>
      </c>
      <c r="C36" s="8" t="s">
        <v>373</v>
      </c>
      <c r="D36" s="8" t="s">
        <v>374</v>
      </c>
      <c r="E36" s="8" t="s">
        <v>375</v>
      </c>
    </row>
    <row r="37" ht="21.75" customHeight="1">
      <c r="A37" s="8" t="s">
        <v>377</v>
      </c>
      <c r="B37" s="7" t="s">
        <v>379</v>
      </c>
      <c r="C37" s="8" t="s">
        <v>381</v>
      </c>
      <c r="D37" s="8" t="s">
        <v>336</v>
      </c>
      <c r="E37" s="8" t="s">
        <v>388</v>
      </c>
    </row>
    <row r="38" ht="32.25" customHeight="1">
      <c r="A38" s="19" t="s">
        <v>391</v>
      </c>
      <c r="B38" s="7" t="s">
        <v>392</v>
      </c>
      <c r="C38" s="19" t="s">
        <v>393</v>
      </c>
      <c r="D38" s="19" t="s">
        <v>365</v>
      </c>
      <c r="E38" s="19" t="s">
        <v>395</v>
      </c>
    </row>
    <row r="39" ht="13.5" customHeight="1">
      <c r="A39" s="5"/>
    </row>
    <row r="40" ht="1400.25" customHeight="1">
      <c r="A40" s="9" t="s">
        <v>398</v>
      </c>
      <c r="B40" s="5"/>
      <c r="C40" s="5"/>
      <c r="D40" s="5"/>
      <c r="E40" s="5"/>
    </row>
    <row r="41" ht="15.75" customHeight="1">
      <c r="A41" s="5"/>
      <c r="B41" s="5"/>
      <c r="C41" s="5"/>
      <c r="D41" s="5"/>
      <c r="E41" s="5"/>
    </row>
    <row r="42" ht="15.75" customHeight="1">
      <c r="A42" s="5"/>
      <c r="B42" s="5"/>
      <c r="C42" s="5"/>
      <c r="D42" s="5"/>
      <c r="E42" s="5"/>
    </row>
    <row r="43" ht="15.75" customHeight="1">
      <c r="A43" s="5"/>
      <c r="B43" s="5"/>
      <c r="C43" s="5"/>
      <c r="D43" s="5"/>
      <c r="E43" s="5"/>
    </row>
    <row r="44" ht="15.75" customHeight="1">
      <c r="A44" s="5"/>
      <c r="B44" s="5"/>
      <c r="C44" s="5"/>
      <c r="D44" s="5"/>
      <c r="E44" s="5"/>
    </row>
    <row r="45" ht="15.75" customHeight="1">
      <c r="A45" s="5"/>
      <c r="B45" s="5"/>
      <c r="C45" s="5"/>
      <c r="D45" s="5"/>
      <c r="E45" s="5"/>
    </row>
    <row r="46" ht="15.75" customHeight="1">
      <c r="A46" s="5"/>
      <c r="B46" s="5"/>
      <c r="C46" s="5"/>
      <c r="D46" s="5"/>
      <c r="E46" s="5"/>
    </row>
    <row r="47" ht="15.75" customHeight="1">
      <c r="A47" s="5"/>
      <c r="B47" s="5"/>
      <c r="C47" s="5"/>
      <c r="D47" s="5"/>
      <c r="E47" s="5"/>
    </row>
    <row r="48" ht="15.75" customHeight="1">
      <c r="A48" s="5"/>
      <c r="B48" s="5"/>
      <c r="C48" s="5"/>
      <c r="D48" s="5"/>
      <c r="E48" s="5"/>
    </row>
    <row r="49" ht="15.75" customHeight="1">
      <c r="A49" s="5"/>
      <c r="B49" s="5"/>
      <c r="C49" s="5"/>
      <c r="D49" s="5"/>
      <c r="E49" s="5"/>
    </row>
    <row r="50" ht="15.75" customHeight="1">
      <c r="A50" s="5"/>
      <c r="B50" s="5"/>
      <c r="C50" s="5"/>
      <c r="D50" s="5"/>
      <c r="E50" s="5"/>
    </row>
    <row r="51" ht="15.75" customHeight="1">
      <c r="A51" s="5"/>
      <c r="B51" s="5"/>
      <c r="C51" s="5"/>
      <c r="D51" s="5"/>
      <c r="E51" s="5"/>
    </row>
    <row r="52" ht="15.75" customHeight="1">
      <c r="A52" s="5"/>
      <c r="B52" s="5"/>
      <c r="C52" s="5"/>
      <c r="D52" s="5"/>
      <c r="E52" s="5"/>
    </row>
    <row r="53" ht="15.75" customHeight="1">
      <c r="A53" s="5"/>
      <c r="B53" s="5"/>
      <c r="C53" s="5"/>
      <c r="D53" s="5"/>
      <c r="E53" s="5"/>
    </row>
    <row r="54" ht="15.75" customHeight="1">
      <c r="A54" s="5"/>
      <c r="B54" s="5"/>
      <c r="C54" s="5"/>
      <c r="D54" s="5"/>
      <c r="E54" s="5"/>
    </row>
    <row r="55" ht="15.75" customHeight="1">
      <c r="A55" s="5"/>
      <c r="B55" s="5"/>
      <c r="C55" s="5"/>
      <c r="D55" s="5"/>
      <c r="E55" s="5"/>
    </row>
    <row r="56" ht="15.75" customHeight="1">
      <c r="A56" s="5"/>
      <c r="B56" s="5"/>
      <c r="C56" s="5"/>
      <c r="D56" s="5"/>
      <c r="E56" s="5"/>
    </row>
    <row r="57" ht="15.75" customHeight="1">
      <c r="A57" s="5"/>
      <c r="B57" s="5"/>
      <c r="C57" s="5"/>
      <c r="D57" s="5"/>
      <c r="E57" s="5"/>
    </row>
    <row r="58" ht="15.75" customHeight="1">
      <c r="A58" s="5"/>
      <c r="B58" s="5"/>
      <c r="C58" s="5"/>
      <c r="D58" s="5"/>
      <c r="E58" s="5"/>
    </row>
    <row r="59" ht="15.75" customHeight="1">
      <c r="A59" s="5"/>
      <c r="B59" s="5"/>
      <c r="C59" s="5"/>
      <c r="D59" s="5"/>
      <c r="E59" s="5"/>
    </row>
    <row r="60" ht="15.75" customHeight="1">
      <c r="A60" s="5"/>
      <c r="B60" s="5"/>
      <c r="C60" s="5"/>
      <c r="D60" s="5"/>
      <c r="E60" s="5"/>
    </row>
    <row r="61" ht="15.75" customHeight="1">
      <c r="A61" s="5"/>
      <c r="B61" s="5"/>
      <c r="C61" s="5"/>
      <c r="D61" s="5"/>
      <c r="E61" s="5"/>
    </row>
    <row r="62" ht="15.75" customHeight="1">
      <c r="A62" s="5"/>
      <c r="B62" s="5"/>
      <c r="C62" s="5"/>
      <c r="D62" s="5"/>
      <c r="E62" s="5"/>
    </row>
    <row r="63" ht="15.75" customHeight="1">
      <c r="A63" s="5"/>
      <c r="B63" s="5"/>
      <c r="C63" s="5"/>
      <c r="D63" s="5"/>
      <c r="E63" s="5"/>
    </row>
    <row r="64" ht="15.75" customHeight="1">
      <c r="A64" s="5"/>
      <c r="B64" s="5"/>
      <c r="C64" s="5"/>
      <c r="D64" s="5"/>
      <c r="E64" s="5"/>
    </row>
    <row r="65" ht="15.75" customHeight="1">
      <c r="A65" s="5"/>
      <c r="B65" s="5"/>
      <c r="C65" s="5"/>
      <c r="D65" s="5"/>
      <c r="E65" s="5"/>
    </row>
    <row r="66" ht="15.75" customHeight="1">
      <c r="A66" s="5"/>
      <c r="B66" s="5"/>
      <c r="C66" s="5"/>
      <c r="D66" s="5"/>
      <c r="E66" s="5"/>
    </row>
    <row r="67" ht="15.75" customHeight="1">
      <c r="A67" s="5"/>
      <c r="B67" s="5"/>
      <c r="C67" s="5"/>
      <c r="D67" s="5"/>
      <c r="E67" s="5"/>
    </row>
    <row r="68" ht="15.75" customHeight="1">
      <c r="A68" s="5"/>
      <c r="B68" s="5"/>
      <c r="C68" s="5"/>
      <c r="D68" s="5"/>
      <c r="E68" s="5"/>
    </row>
    <row r="69" ht="15.75" customHeight="1">
      <c r="A69" s="5"/>
      <c r="B69" s="5"/>
      <c r="C69" s="5"/>
      <c r="D69" s="5"/>
      <c r="E69" s="5"/>
    </row>
    <row r="70" ht="15.75" customHeight="1">
      <c r="A70" s="5"/>
      <c r="B70" s="5"/>
      <c r="C70" s="5"/>
      <c r="D70" s="5"/>
      <c r="E70" s="5"/>
    </row>
    <row r="71" ht="15.75" customHeight="1">
      <c r="A71" s="5"/>
      <c r="B71" s="5"/>
      <c r="C71" s="5"/>
      <c r="D71" s="5"/>
      <c r="E71" s="5"/>
    </row>
    <row r="72" ht="15.75" customHeight="1">
      <c r="A72" s="5"/>
      <c r="B72" s="5"/>
      <c r="C72" s="5"/>
      <c r="D72" s="5"/>
      <c r="E72" s="5"/>
    </row>
    <row r="73" ht="15.75" customHeight="1">
      <c r="A73" s="5"/>
      <c r="B73" s="5"/>
      <c r="C73" s="5"/>
      <c r="D73" s="5"/>
      <c r="E73" s="5"/>
    </row>
    <row r="74" ht="15.75" customHeight="1">
      <c r="A74" s="5"/>
      <c r="B74" s="5"/>
      <c r="C74" s="5"/>
      <c r="D74" s="5"/>
      <c r="E74" s="5"/>
    </row>
    <row r="75" ht="15.75" customHeight="1">
      <c r="A75" s="5"/>
      <c r="B75" s="5"/>
      <c r="C75" s="5"/>
      <c r="D75" s="5"/>
      <c r="E75" s="5"/>
    </row>
    <row r="76" ht="15.75" customHeight="1">
      <c r="A76" s="5"/>
      <c r="B76" s="5"/>
      <c r="C76" s="5"/>
      <c r="D76" s="5"/>
      <c r="E76" s="5"/>
    </row>
    <row r="77" ht="15.75" customHeight="1">
      <c r="A77" s="5"/>
      <c r="B77" s="5"/>
      <c r="C77" s="5"/>
      <c r="D77" s="5"/>
      <c r="E77" s="5"/>
    </row>
    <row r="78" ht="15.75" customHeight="1">
      <c r="A78" s="5"/>
      <c r="B78" s="5"/>
      <c r="C78" s="5"/>
      <c r="D78" s="5"/>
      <c r="E78" s="5"/>
    </row>
    <row r="79" ht="15.75" customHeight="1">
      <c r="A79" s="5"/>
      <c r="B79" s="5"/>
      <c r="C79" s="5"/>
      <c r="D79" s="5"/>
      <c r="E79" s="5"/>
    </row>
    <row r="80" ht="15.75" customHeight="1">
      <c r="A80" s="5"/>
      <c r="B80" s="5"/>
      <c r="C80" s="5"/>
      <c r="D80" s="5"/>
      <c r="E80" s="5"/>
    </row>
    <row r="81" ht="15.75" customHeight="1">
      <c r="A81" s="5"/>
      <c r="B81" s="5"/>
      <c r="C81" s="5"/>
      <c r="D81" s="5"/>
      <c r="E81" s="5"/>
    </row>
    <row r="82" ht="15.75" customHeight="1">
      <c r="A82" s="5"/>
      <c r="B82" s="5"/>
      <c r="C82" s="5"/>
      <c r="D82" s="5"/>
      <c r="E82" s="5"/>
    </row>
    <row r="83" ht="15.75" customHeight="1">
      <c r="A83" s="5"/>
      <c r="B83" s="5"/>
      <c r="C83" s="5"/>
      <c r="D83" s="5"/>
      <c r="E83" s="5"/>
    </row>
    <row r="84" ht="15.75" customHeight="1">
      <c r="A84" s="5"/>
      <c r="B84" s="5"/>
      <c r="C84" s="5"/>
      <c r="D84" s="5"/>
      <c r="E84" s="5"/>
    </row>
    <row r="85" ht="15.75" customHeight="1">
      <c r="A85" s="5"/>
      <c r="B85" s="5"/>
      <c r="C85" s="5"/>
      <c r="D85" s="5"/>
      <c r="E85" s="5"/>
    </row>
    <row r="86" ht="15.75" customHeight="1">
      <c r="A86" s="5"/>
      <c r="B86" s="5"/>
      <c r="C86" s="5"/>
      <c r="D86" s="5"/>
      <c r="E86" s="5"/>
    </row>
    <row r="87" ht="15.75" customHeight="1">
      <c r="A87" s="5"/>
      <c r="B87" s="5"/>
      <c r="C87" s="5"/>
      <c r="D87" s="5"/>
      <c r="E87" s="5"/>
    </row>
    <row r="88" ht="15.75" customHeight="1">
      <c r="A88" s="5"/>
      <c r="B88" s="5"/>
      <c r="C88" s="5"/>
      <c r="D88" s="5"/>
      <c r="E88" s="5"/>
    </row>
    <row r="89" ht="15.75" customHeight="1">
      <c r="A89" s="5"/>
      <c r="B89" s="5"/>
      <c r="C89" s="5"/>
      <c r="D89" s="5"/>
      <c r="E89" s="5"/>
    </row>
    <row r="90" ht="15.75" customHeight="1">
      <c r="A90" s="5"/>
      <c r="B90" s="5"/>
      <c r="C90" s="5"/>
      <c r="D90" s="5"/>
      <c r="E90" s="5"/>
    </row>
    <row r="91" ht="15.75" customHeight="1">
      <c r="A91" s="5"/>
      <c r="B91" s="5"/>
      <c r="C91" s="5"/>
      <c r="D91" s="5"/>
      <c r="E91" s="5"/>
    </row>
    <row r="92" ht="15.75" customHeight="1">
      <c r="A92" s="5"/>
      <c r="B92" s="5"/>
      <c r="C92" s="5"/>
      <c r="D92" s="5"/>
      <c r="E92" s="5"/>
    </row>
    <row r="93" ht="15.75" customHeight="1">
      <c r="A93" s="5"/>
      <c r="B93" s="5"/>
      <c r="C93" s="5"/>
      <c r="D93" s="5"/>
      <c r="E93" s="5"/>
    </row>
    <row r="94" ht="15.75" customHeight="1">
      <c r="A94" s="5"/>
      <c r="B94" s="5"/>
      <c r="C94" s="5"/>
      <c r="D94" s="5"/>
      <c r="E94" s="5"/>
    </row>
    <row r="95" ht="15.75" customHeight="1">
      <c r="A95" s="5"/>
      <c r="B95" s="5"/>
      <c r="C95" s="5"/>
      <c r="D95" s="5"/>
      <c r="E95" s="5"/>
    </row>
    <row r="96" ht="15.75" customHeight="1">
      <c r="A96" s="5"/>
      <c r="B96" s="5"/>
      <c r="C96" s="5"/>
      <c r="D96" s="5"/>
      <c r="E96" s="5"/>
    </row>
    <row r="97" ht="15.75" customHeight="1">
      <c r="A97" s="5"/>
      <c r="B97" s="5"/>
      <c r="C97" s="5"/>
      <c r="D97" s="5"/>
      <c r="E97" s="5"/>
    </row>
    <row r="98" ht="15.75" customHeight="1">
      <c r="A98" s="5"/>
      <c r="B98" s="5"/>
      <c r="C98" s="5"/>
      <c r="D98" s="5"/>
      <c r="E98" s="5"/>
    </row>
    <row r="99" ht="15.75" customHeight="1">
      <c r="A99" s="5"/>
      <c r="B99" s="5"/>
      <c r="C99" s="5"/>
      <c r="D99" s="5"/>
      <c r="E99" s="5"/>
    </row>
    <row r="100" ht="15.75" customHeight="1">
      <c r="A100" s="5"/>
      <c r="B100" s="5"/>
      <c r="C100" s="5"/>
      <c r="D100" s="5"/>
      <c r="E100" s="5"/>
    </row>
    <row r="101" ht="15.75" customHeight="1">
      <c r="A101" s="5"/>
      <c r="B101" s="5"/>
      <c r="C101" s="5"/>
      <c r="D101" s="5"/>
      <c r="E101" s="5"/>
    </row>
    <row r="102" ht="15.75" customHeight="1">
      <c r="A102" s="5"/>
      <c r="B102" s="5"/>
      <c r="C102" s="5"/>
      <c r="D102" s="5"/>
      <c r="E102" s="5"/>
    </row>
    <row r="103" ht="15.75" customHeight="1">
      <c r="A103" s="5"/>
      <c r="B103" s="5"/>
      <c r="C103" s="5"/>
      <c r="D103" s="5"/>
      <c r="E103" s="5"/>
    </row>
    <row r="104" ht="15.75" customHeight="1">
      <c r="A104" s="5"/>
      <c r="B104" s="5"/>
      <c r="C104" s="5"/>
      <c r="D104" s="5"/>
      <c r="E104" s="5"/>
    </row>
    <row r="105" ht="15.75" customHeight="1">
      <c r="A105" s="5"/>
      <c r="B105" s="5"/>
      <c r="C105" s="5"/>
      <c r="D105" s="5"/>
      <c r="E105" s="5"/>
    </row>
    <row r="106" ht="15.75" customHeight="1">
      <c r="A106" s="5"/>
      <c r="B106" s="5"/>
      <c r="C106" s="5"/>
      <c r="D106" s="5"/>
      <c r="E106" s="5"/>
    </row>
    <row r="107" ht="15.75" customHeight="1">
      <c r="A107" s="5"/>
      <c r="B107" s="5"/>
      <c r="C107" s="5"/>
      <c r="D107" s="5"/>
      <c r="E107" s="5"/>
    </row>
    <row r="108" ht="15.75" customHeight="1">
      <c r="A108" s="5"/>
      <c r="B108" s="5"/>
      <c r="C108" s="5"/>
      <c r="D108" s="5"/>
      <c r="E108" s="5"/>
    </row>
    <row r="109" ht="15.75" customHeight="1">
      <c r="A109" s="5"/>
      <c r="B109" s="5"/>
      <c r="C109" s="5"/>
      <c r="D109" s="5"/>
      <c r="E109" s="5"/>
    </row>
    <row r="110" ht="15.75" customHeight="1">
      <c r="A110" s="5"/>
      <c r="B110" s="5"/>
      <c r="C110" s="5"/>
      <c r="D110" s="5"/>
      <c r="E110" s="5"/>
    </row>
    <row r="111" ht="15.75" customHeight="1">
      <c r="A111" s="5"/>
      <c r="B111" s="5"/>
      <c r="C111" s="5"/>
      <c r="D111" s="5"/>
      <c r="E111" s="5"/>
    </row>
    <row r="112" ht="15.75" customHeight="1">
      <c r="A112" s="5"/>
      <c r="B112" s="5"/>
      <c r="C112" s="5"/>
      <c r="D112" s="5"/>
      <c r="E112" s="5"/>
    </row>
    <row r="113" ht="15.75" customHeight="1">
      <c r="A113" s="5"/>
      <c r="B113" s="5"/>
      <c r="C113" s="5"/>
      <c r="D113" s="5"/>
      <c r="E113" s="5"/>
    </row>
    <row r="114" ht="15.75" customHeight="1">
      <c r="A114" s="5"/>
      <c r="B114" s="5"/>
      <c r="C114" s="5"/>
      <c r="D114" s="5"/>
      <c r="E114" s="5"/>
    </row>
    <row r="115" ht="15.75" customHeight="1">
      <c r="A115" s="5"/>
      <c r="B115" s="5"/>
      <c r="C115" s="5"/>
      <c r="D115" s="5"/>
      <c r="E115" s="5"/>
    </row>
    <row r="116" ht="15.75" customHeight="1">
      <c r="A116" s="5"/>
      <c r="B116" s="5"/>
      <c r="C116" s="5"/>
      <c r="D116" s="5"/>
      <c r="E116" s="5"/>
    </row>
    <row r="117" ht="15.75" customHeight="1">
      <c r="A117" s="5"/>
      <c r="B117" s="5"/>
      <c r="C117" s="5"/>
      <c r="D117" s="5"/>
      <c r="E117" s="5"/>
    </row>
    <row r="118" ht="15.75" customHeight="1">
      <c r="A118" s="5"/>
      <c r="B118" s="5"/>
      <c r="C118" s="5"/>
      <c r="D118" s="5"/>
      <c r="E118" s="5"/>
    </row>
    <row r="119" ht="15.75" customHeight="1">
      <c r="A119" s="5"/>
      <c r="B119" s="5"/>
      <c r="C119" s="5"/>
      <c r="D119" s="5"/>
      <c r="E119" s="5"/>
    </row>
    <row r="120" ht="15.75" customHeight="1">
      <c r="A120" s="5"/>
      <c r="B120" s="5"/>
      <c r="C120" s="5"/>
      <c r="D120" s="5"/>
      <c r="E120" s="5"/>
    </row>
    <row r="121" ht="15.75" customHeight="1">
      <c r="A121" s="5"/>
      <c r="B121" s="5"/>
      <c r="C121" s="5"/>
      <c r="D121" s="5"/>
      <c r="E121" s="5"/>
    </row>
    <row r="122" ht="15.75" customHeight="1">
      <c r="A122" s="5"/>
      <c r="B122" s="5"/>
      <c r="C122" s="5"/>
      <c r="D122" s="5"/>
      <c r="E122" s="5"/>
    </row>
    <row r="123" ht="15.75" customHeight="1">
      <c r="A123" s="5"/>
      <c r="B123" s="5"/>
      <c r="C123" s="5"/>
      <c r="D123" s="5"/>
      <c r="E123" s="5"/>
    </row>
    <row r="124" ht="15.75" customHeight="1">
      <c r="A124" s="5"/>
      <c r="B124" s="5"/>
      <c r="C124" s="5"/>
      <c r="D124" s="5"/>
      <c r="E124" s="5"/>
    </row>
    <row r="125" ht="15.75" customHeight="1">
      <c r="A125" s="5"/>
      <c r="B125" s="5"/>
      <c r="C125" s="5"/>
      <c r="D125" s="5"/>
      <c r="E125" s="5"/>
    </row>
    <row r="126" ht="15.75" customHeight="1">
      <c r="A126" s="5"/>
      <c r="B126" s="5"/>
      <c r="C126" s="5"/>
      <c r="D126" s="5"/>
      <c r="E126" s="5"/>
    </row>
    <row r="127" ht="15.75" customHeight="1">
      <c r="A127" s="5"/>
      <c r="B127" s="5"/>
      <c r="C127" s="5"/>
      <c r="D127" s="5"/>
      <c r="E127" s="5"/>
    </row>
    <row r="128" ht="15.75" customHeight="1">
      <c r="A128" s="5"/>
      <c r="B128" s="5"/>
      <c r="C128" s="5"/>
      <c r="D128" s="5"/>
      <c r="E128" s="5"/>
    </row>
    <row r="129" ht="15.75" customHeight="1">
      <c r="A129" s="5"/>
      <c r="B129" s="5"/>
      <c r="C129" s="5"/>
      <c r="D129" s="5"/>
      <c r="E129" s="5"/>
    </row>
    <row r="130" ht="15.75" customHeight="1">
      <c r="A130" s="5"/>
      <c r="B130" s="5"/>
      <c r="C130" s="5"/>
      <c r="D130" s="5"/>
      <c r="E130" s="5"/>
    </row>
    <row r="131" ht="15.75" customHeight="1">
      <c r="A131" s="5"/>
      <c r="B131" s="5"/>
      <c r="C131" s="5"/>
      <c r="D131" s="5"/>
      <c r="E131" s="5"/>
    </row>
    <row r="132" ht="15.75" customHeight="1">
      <c r="A132" s="5"/>
      <c r="B132" s="5"/>
      <c r="C132" s="5"/>
      <c r="D132" s="5"/>
      <c r="E132" s="5"/>
    </row>
    <row r="133" ht="15.75" customHeight="1">
      <c r="A133" s="5"/>
      <c r="B133" s="5"/>
      <c r="C133" s="5"/>
      <c r="D133" s="5"/>
      <c r="E133" s="5"/>
    </row>
    <row r="134" ht="15.75" customHeight="1">
      <c r="A134" s="5"/>
      <c r="B134" s="5"/>
      <c r="C134" s="5"/>
      <c r="D134" s="5"/>
      <c r="E134" s="5"/>
    </row>
    <row r="135" ht="15.75" customHeight="1">
      <c r="A135" s="5"/>
      <c r="B135" s="5"/>
      <c r="C135" s="5"/>
      <c r="D135" s="5"/>
      <c r="E135" s="5"/>
    </row>
    <row r="136" ht="15.75" customHeight="1">
      <c r="A136" s="5"/>
      <c r="B136" s="5"/>
      <c r="C136" s="5"/>
      <c r="D136" s="5"/>
      <c r="E136" s="5"/>
    </row>
    <row r="137" ht="15.75" customHeight="1">
      <c r="A137" s="5"/>
      <c r="B137" s="5"/>
      <c r="C137" s="5"/>
      <c r="D137" s="5"/>
      <c r="E137" s="5"/>
    </row>
    <row r="138" ht="15.75" customHeight="1">
      <c r="A138" s="5"/>
      <c r="B138" s="5"/>
      <c r="C138" s="5"/>
      <c r="D138" s="5"/>
      <c r="E138" s="5"/>
    </row>
    <row r="139" ht="15.75" customHeight="1">
      <c r="A139" s="5"/>
      <c r="B139" s="5"/>
      <c r="C139" s="5"/>
      <c r="D139" s="5"/>
      <c r="E139" s="5"/>
    </row>
    <row r="140" ht="15.75" customHeight="1">
      <c r="A140" s="5"/>
      <c r="B140" s="5"/>
      <c r="C140" s="5"/>
      <c r="D140" s="5"/>
      <c r="E140" s="5"/>
    </row>
    <row r="141" ht="15.75" customHeight="1">
      <c r="A141" s="5"/>
      <c r="B141" s="5"/>
      <c r="C141" s="5"/>
      <c r="D141" s="5"/>
      <c r="E141" s="5"/>
    </row>
    <row r="142" ht="15.75" customHeight="1">
      <c r="A142" s="5"/>
      <c r="B142" s="5"/>
      <c r="C142" s="5"/>
      <c r="D142" s="5"/>
      <c r="E142" s="5"/>
    </row>
    <row r="143" ht="15.75" customHeight="1">
      <c r="A143" s="5"/>
      <c r="B143" s="5"/>
      <c r="C143" s="5"/>
      <c r="D143" s="5"/>
      <c r="E143" s="5"/>
    </row>
    <row r="144" ht="15.75" customHeight="1">
      <c r="A144" s="5"/>
      <c r="B144" s="5"/>
      <c r="C144" s="5"/>
      <c r="D144" s="5"/>
      <c r="E144" s="5"/>
    </row>
    <row r="145" ht="15.75" customHeight="1">
      <c r="A145" s="5"/>
      <c r="B145" s="5"/>
      <c r="C145" s="5"/>
      <c r="D145" s="5"/>
      <c r="E145" s="5"/>
    </row>
    <row r="146" ht="15.75" customHeight="1">
      <c r="A146" s="5"/>
      <c r="B146" s="5"/>
      <c r="C146" s="5"/>
      <c r="D146" s="5"/>
      <c r="E146" s="5"/>
    </row>
    <row r="147" ht="15.75" customHeight="1">
      <c r="A147" s="5"/>
      <c r="B147" s="5"/>
      <c r="C147" s="5"/>
      <c r="D147" s="5"/>
      <c r="E147" s="5"/>
    </row>
    <row r="148" ht="15.75" customHeight="1">
      <c r="A148" s="5"/>
      <c r="B148" s="5"/>
      <c r="C148" s="5"/>
      <c r="D148" s="5"/>
      <c r="E148" s="5"/>
    </row>
    <row r="149" ht="15.75" customHeight="1">
      <c r="A149" s="5"/>
      <c r="B149" s="5"/>
      <c r="C149" s="5"/>
      <c r="D149" s="5"/>
      <c r="E149" s="5"/>
    </row>
    <row r="150" ht="15.75" customHeight="1">
      <c r="A150" s="5"/>
      <c r="B150" s="5"/>
      <c r="C150" s="5"/>
      <c r="D150" s="5"/>
      <c r="E150" s="5"/>
    </row>
    <row r="151" ht="15.75" customHeight="1">
      <c r="A151" s="5"/>
      <c r="B151" s="5"/>
      <c r="C151" s="5"/>
      <c r="D151" s="5"/>
      <c r="E151" s="5"/>
    </row>
    <row r="152" ht="15.75" customHeight="1">
      <c r="A152" s="5"/>
      <c r="B152" s="5"/>
      <c r="C152" s="5"/>
      <c r="D152" s="5"/>
      <c r="E152" s="5"/>
    </row>
    <row r="153" ht="15.75" customHeight="1">
      <c r="A153" s="5"/>
      <c r="B153" s="5"/>
      <c r="C153" s="5"/>
      <c r="D153" s="5"/>
      <c r="E153" s="5"/>
    </row>
    <row r="154" ht="15.75" customHeight="1">
      <c r="A154" s="5"/>
      <c r="B154" s="5"/>
      <c r="C154" s="5"/>
      <c r="D154" s="5"/>
      <c r="E154" s="5"/>
    </row>
    <row r="155" ht="15.75" customHeight="1">
      <c r="A155" s="5"/>
      <c r="B155" s="5"/>
      <c r="C155" s="5"/>
      <c r="D155" s="5"/>
      <c r="E155" s="5"/>
    </row>
    <row r="156" ht="15.75" customHeight="1">
      <c r="A156" s="5"/>
      <c r="B156" s="5"/>
      <c r="C156" s="5"/>
      <c r="D156" s="5"/>
      <c r="E156" s="5"/>
    </row>
    <row r="157" ht="15.75" customHeight="1">
      <c r="A157" s="5"/>
      <c r="B157" s="5"/>
      <c r="C157" s="5"/>
      <c r="D157" s="5"/>
      <c r="E157" s="5"/>
    </row>
    <row r="158" ht="15.75" customHeight="1">
      <c r="A158" s="5"/>
      <c r="B158" s="5"/>
      <c r="C158" s="5"/>
      <c r="D158" s="5"/>
      <c r="E158" s="5"/>
    </row>
    <row r="159" ht="15.75" customHeight="1">
      <c r="A159" s="5"/>
      <c r="B159" s="5"/>
      <c r="C159" s="5"/>
      <c r="D159" s="5"/>
      <c r="E159" s="5"/>
    </row>
    <row r="160" ht="15.75" customHeight="1">
      <c r="A160" s="5"/>
      <c r="B160" s="5"/>
      <c r="C160" s="5"/>
      <c r="D160" s="5"/>
      <c r="E160" s="5"/>
    </row>
    <row r="161" ht="15.75" customHeight="1">
      <c r="A161" s="5"/>
      <c r="B161" s="5"/>
      <c r="C161" s="5"/>
      <c r="D161" s="5"/>
      <c r="E161" s="5"/>
    </row>
    <row r="162" ht="15.75" customHeight="1">
      <c r="A162" s="5"/>
      <c r="B162" s="5"/>
      <c r="C162" s="5"/>
      <c r="D162" s="5"/>
      <c r="E162" s="5"/>
    </row>
    <row r="163" ht="15.75" customHeight="1">
      <c r="A163" s="5"/>
      <c r="B163" s="5"/>
      <c r="C163" s="5"/>
      <c r="D163" s="5"/>
      <c r="E163" s="5"/>
    </row>
    <row r="164" ht="15.75" customHeight="1">
      <c r="A164" s="5"/>
      <c r="B164" s="5"/>
      <c r="C164" s="5"/>
      <c r="D164" s="5"/>
      <c r="E164" s="5"/>
    </row>
    <row r="165" ht="15.75" customHeight="1">
      <c r="A165" s="5"/>
      <c r="B165" s="5"/>
      <c r="C165" s="5"/>
      <c r="D165" s="5"/>
      <c r="E165" s="5"/>
    </row>
    <row r="166" ht="15.75" customHeight="1">
      <c r="A166" s="5"/>
      <c r="B166" s="5"/>
      <c r="C166" s="5"/>
      <c r="D166" s="5"/>
      <c r="E166" s="5"/>
    </row>
    <row r="167" ht="15.75" customHeight="1">
      <c r="A167" s="5"/>
      <c r="B167" s="5"/>
      <c r="C167" s="5"/>
      <c r="D167" s="5"/>
      <c r="E167" s="5"/>
    </row>
    <row r="168" ht="15.75" customHeight="1">
      <c r="A168" s="5"/>
      <c r="B168" s="5"/>
      <c r="C168" s="5"/>
      <c r="D168" s="5"/>
      <c r="E168" s="5"/>
    </row>
    <row r="169" ht="15.75" customHeight="1">
      <c r="A169" s="5"/>
      <c r="B169" s="5"/>
      <c r="C169" s="5"/>
      <c r="D169" s="5"/>
      <c r="E169" s="5"/>
    </row>
    <row r="170" ht="15.75" customHeight="1">
      <c r="A170" s="5"/>
      <c r="B170" s="5"/>
      <c r="C170" s="5"/>
      <c r="D170" s="5"/>
      <c r="E170" s="5"/>
    </row>
    <row r="171" ht="15.75" customHeight="1">
      <c r="A171" s="5"/>
      <c r="B171" s="5"/>
      <c r="C171" s="5"/>
      <c r="D171" s="5"/>
      <c r="E171" s="5"/>
    </row>
    <row r="172" ht="15.75" customHeight="1">
      <c r="A172" s="5"/>
      <c r="B172" s="5"/>
      <c r="C172" s="5"/>
      <c r="D172" s="5"/>
      <c r="E172" s="5"/>
    </row>
    <row r="173" ht="15.75" customHeight="1">
      <c r="A173" s="5"/>
      <c r="B173" s="5"/>
      <c r="C173" s="5"/>
      <c r="D173" s="5"/>
      <c r="E173" s="5"/>
    </row>
    <row r="174" ht="15.75" customHeight="1">
      <c r="A174" s="5"/>
      <c r="B174" s="5"/>
      <c r="C174" s="5"/>
      <c r="D174" s="5"/>
      <c r="E174" s="5"/>
    </row>
    <row r="175" ht="15.75" customHeight="1">
      <c r="A175" s="5"/>
      <c r="B175" s="5"/>
      <c r="C175" s="5"/>
      <c r="D175" s="5"/>
      <c r="E175" s="5"/>
    </row>
    <row r="176" ht="15.75" customHeight="1">
      <c r="A176" s="5"/>
      <c r="B176" s="5"/>
      <c r="C176" s="5"/>
      <c r="D176" s="5"/>
      <c r="E176" s="5"/>
    </row>
    <row r="177" ht="15.75" customHeight="1">
      <c r="A177" s="5"/>
      <c r="B177" s="5"/>
      <c r="C177" s="5"/>
      <c r="D177" s="5"/>
      <c r="E177" s="5"/>
    </row>
    <row r="178" ht="15.75" customHeight="1">
      <c r="A178" s="5"/>
      <c r="B178" s="5"/>
      <c r="C178" s="5"/>
      <c r="D178" s="5"/>
      <c r="E178" s="5"/>
    </row>
    <row r="179" ht="15.75" customHeight="1">
      <c r="A179" s="5"/>
      <c r="B179" s="5"/>
      <c r="C179" s="5"/>
      <c r="D179" s="5"/>
      <c r="E179" s="5"/>
    </row>
    <row r="180" ht="15.75" customHeight="1">
      <c r="A180" s="5"/>
      <c r="B180" s="5"/>
      <c r="C180" s="5"/>
      <c r="D180" s="5"/>
      <c r="E180" s="5"/>
    </row>
    <row r="181" ht="15.75" customHeight="1">
      <c r="A181" s="5"/>
      <c r="B181" s="5"/>
      <c r="C181" s="5"/>
      <c r="D181" s="5"/>
      <c r="E181" s="5"/>
    </row>
    <row r="182" ht="15.75" customHeight="1">
      <c r="A182" s="5"/>
      <c r="B182" s="5"/>
      <c r="C182" s="5"/>
      <c r="D182" s="5"/>
      <c r="E182" s="5"/>
    </row>
    <row r="183" ht="15.75" customHeight="1">
      <c r="A183" s="5"/>
      <c r="B183" s="5"/>
      <c r="C183" s="5"/>
      <c r="D183" s="5"/>
      <c r="E183" s="5"/>
    </row>
    <row r="184" ht="15.75" customHeight="1">
      <c r="A184" s="5"/>
      <c r="B184" s="5"/>
      <c r="C184" s="5"/>
      <c r="D184" s="5"/>
      <c r="E184" s="5"/>
    </row>
    <row r="185" ht="15.75" customHeight="1">
      <c r="A185" s="5"/>
      <c r="B185" s="5"/>
      <c r="C185" s="5"/>
      <c r="D185" s="5"/>
      <c r="E185" s="5"/>
    </row>
    <row r="186" ht="15.75" customHeight="1">
      <c r="A186" s="5"/>
      <c r="B186" s="5"/>
      <c r="C186" s="5"/>
      <c r="D186" s="5"/>
      <c r="E186" s="5"/>
    </row>
    <row r="187" ht="15.75" customHeight="1">
      <c r="A187" s="5"/>
      <c r="B187" s="5"/>
      <c r="C187" s="5"/>
      <c r="D187" s="5"/>
      <c r="E187" s="5"/>
    </row>
    <row r="188" ht="15.75" customHeight="1">
      <c r="A188" s="5"/>
      <c r="B188" s="5"/>
      <c r="C188" s="5"/>
      <c r="D188" s="5"/>
      <c r="E188" s="5"/>
    </row>
    <row r="189" ht="15.75" customHeight="1">
      <c r="A189" s="5"/>
      <c r="B189" s="5"/>
      <c r="C189" s="5"/>
      <c r="D189" s="5"/>
      <c r="E189" s="5"/>
    </row>
    <row r="190" ht="15.75" customHeight="1">
      <c r="A190" s="5"/>
      <c r="B190" s="5"/>
      <c r="C190" s="5"/>
      <c r="D190" s="5"/>
      <c r="E190" s="5"/>
    </row>
    <row r="191" ht="15.75" customHeight="1">
      <c r="A191" s="5"/>
      <c r="B191" s="5"/>
      <c r="C191" s="5"/>
      <c r="D191" s="5"/>
      <c r="E191" s="5"/>
    </row>
    <row r="192" ht="15.75" customHeight="1">
      <c r="A192" s="5"/>
      <c r="B192" s="5"/>
      <c r="C192" s="5"/>
      <c r="D192" s="5"/>
      <c r="E192" s="5"/>
    </row>
    <row r="193" ht="15.75" customHeight="1">
      <c r="A193" s="5"/>
      <c r="B193" s="5"/>
      <c r="C193" s="5"/>
      <c r="D193" s="5"/>
      <c r="E193" s="5"/>
    </row>
    <row r="194" ht="15.75" customHeight="1">
      <c r="A194" s="5"/>
      <c r="B194" s="5"/>
      <c r="C194" s="5"/>
      <c r="D194" s="5"/>
      <c r="E194" s="5"/>
    </row>
    <row r="195" ht="15.75" customHeight="1">
      <c r="A195" s="5"/>
      <c r="B195" s="5"/>
      <c r="C195" s="5"/>
      <c r="D195" s="5"/>
      <c r="E195" s="5"/>
    </row>
    <row r="196" ht="15.75" customHeight="1">
      <c r="A196" s="5"/>
      <c r="B196" s="5"/>
      <c r="C196" s="5"/>
      <c r="D196" s="5"/>
      <c r="E196" s="5"/>
    </row>
    <row r="197" ht="15.75" customHeight="1">
      <c r="A197" s="5"/>
      <c r="B197" s="5"/>
      <c r="C197" s="5"/>
      <c r="D197" s="5"/>
      <c r="E197" s="5"/>
    </row>
    <row r="198" ht="15.75" customHeight="1">
      <c r="A198" s="5"/>
      <c r="B198" s="5"/>
      <c r="C198" s="5"/>
      <c r="D198" s="5"/>
      <c r="E198" s="5"/>
    </row>
    <row r="199" ht="15.75" customHeight="1">
      <c r="A199" s="5"/>
      <c r="B199" s="5"/>
      <c r="C199" s="5"/>
      <c r="D199" s="5"/>
      <c r="E199" s="5"/>
    </row>
    <row r="200" ht="15.75" customHeight="1">
      <c r="A200" s="5"/>
      <c r="B200" s="5"/>
      <c r="C200" s="5"/>
      <c r="D200" s="5"/>
      <c r="E200" s="5"/>
    </row>
    <row r="201" ht="15.75" customHeight="1">
      <c r="A201" s="5"/>
      <c r="B201" s="5"/>
      <c r="C201" s="5"/>
      <c r="D201" s="5"/>
      <c r="E201" s="5"/>
    </row>
    <row r="202" ht="15.75" customHeight="1">
      <c r="A202" s="5"/>
      <c r="B202" s="5"/>
      <c r="C202" s="5"/>
      <c r="D202" s="5"/>
      <c r="E202" s="5"/>
    </row>
    <row r="203" ht="15.75" customHeight="1">
      <c r="A203" s="5"/>
      <c r="B203" s="5"/>
      <c r="C203" s="5"/>
      <c r="D203" s="5"/>
      <c r="E203" s="5"/>
    </row>
    <row r="204" ht="15.75" customHeight="1">
      <c r="A204" s="5"/>
      <c r="B204" s="5"/>
      <c r="C204" s="5"/>
      <c r="D204" s="5"/>
      <c r="E204" s="5"/>
    </row>
    <row r="205" ht="15.75" customHeight="1">
      <c r="A205" s="5"/>
      <c r="B205" s="5"/>
      <c r="C205" s="5"/>
      <c r="D205" s="5"/>
      <c r="E205" s="5"/>
    </row>
    <row r="206" ht="15.75" customHeight="1">
      <c r="A206" s="5"/>
      <c r="B206" s="5"/>
      <c r="C206" s="5"/>
      <c r="D206" s="5"/>
      <c r="E206" s="5"/>
    </row>
    <row r="207" ht="15.75" customHeight="1">
      <c r="A207" s="5"/>
      <c r="B207" s="5"/>
      <c r="C207" s="5"/>
      <c r="D207" s="5"/>
      <c r="E207" s="5"/>
    </row>
    <row r="208" ht="15.75" customHeight="1">
      <c r="A208" s="5"/>
      <c r="B208" s="5"/>
      <c r="C208" s="5"/>
      <c r="D208" s="5"/>
      <c r="E208" s="5"/>
    </row>
    <row r="209" ht="15.75" customHeight="1">
      <c r="A209" s="5"/>
      <c r="B209" s="5"/>
      <c r="C209" s="5"/>
      <c r="D209" s="5"/>
      <c r="E209" s="5"/>
    </row>
    <row r="210" ht="15.75" customHeight="1">
      <c r="A210" s="5"/>
      <c r="B210" s="5"/>
      <c r="C210" s="5"/>
      <c r="D210" s="5"/>
      <c r="E210" s="5"/>
    </row>
    <row r="211" ht="15.75" customHeight="1">
      <c r="A211" s="5"/>
      <c r="B211" s="5"/>
      <c r="C211" s="5"/>
      <c r="D211" s="5"/>
      <c r="E211" s="5"/>
    </row>
    <row r="212" ht="15.75" customHeight="1">
      <c r="A212" s="5"/>
      <c r="B212" s="5"/>
      <c r="C212" s="5"/>
      <c r="D212" s="5"/>
      <c r="E212" s="5"/>
    </row>
    <row r="213" ht="15.75" customHeight="1">
      <c r="A213" s="5"/>
      <c r="B213" s="5"/>
      <c r="C213" s="5"/>
      <c r="D213" s="5"/>
      <c r="E213" s="5"/>
    </row>
    <row r="214" ht="15.75" customHeight="1">
      <c r="A214" s="5"/>
      <c r="B214" s="5"/>
      <c r="C214" s="5"/>
      <c r="D214" s="5"/>
      <c r="E214" s="5"/>
    </row>
    <row r="215" ht="15.75" customHeight="1">
      <c r="A215" s="5"/>
      <c r="B215" s="5"/>
      <c r="C215" s="5"/>
      <c r="D215" s="5"/>
      <c r="E215" s="5"/>
    </row>
    <row r="216" ht="15.75" customHeight="1">
      <c r="A216" s="5"/>
      <c r="B216" s="5"/>
      <c r="C216" s="5"/>
      <c r="D216" s="5"/>
      <c r="E216" s="5"/>
    </row>
    <row r="217" ht="15.75" customHeight="1">
      <c r="A217" s="5"/>
      <c r="B217" s="5"/>
      <c r="C217" s="5"/>
      <c r="D217" s="5"/>
      <c r="E217" s="5"/>
    </row>
    <row r="218" ht="15.75" customHeight="1">
      <c r="A218" s="5"/>
      <c r="B218" s="5"/>
      <c r="C218" s="5"/>
      <c r="D218" s="5"/>
      <c r="E218" s="5"/>
    </row>
    <row r="219" ht="15.75" customHeight="1">
      <c r="A219" s="5"/>
      <c r="B219" s="5"/>
      <c r="C219" s="5"/>
      <c r="D219" s="5"/>
      <c r="E219" s="5"/>
    </row>
    <row r="220" ht="15.75" customHeight="1">
      <c r="A220" s="5"/>
      <c r="B220" s="5"/>
      <c r="C220" s="5"/>
      <c r="D220" s="5"/>
      <c r="E220" s="5"/>
    </row>
    <row r="221" ht="15.75" customHeight="1">
      <c r="A221" s="5"/>
      <c r="B221" s="5"/>
      <c r="C221" s="5"/>
      <c r="D221" s="5"/>
      <c r="E221" s="5"/>
    </row>
    <row r="222" ht="15.75" customHeight="1">
      <c r="A222" s="5"/>
      <c r="B222" s="5"/>
      <c r="C222" s="5"/>
      <c r="D222" s="5"/>
      <c r="E222" s="5"/>
    </row>
    <row r="223" ht="15.75" customHeight="1">
      <c r="A223" s="5"/>
      <c r="B223" s="5"/>
      <c r="C223" s="5"/>
      <c r="D223" s="5"/>
      <c r="E223" s="5"/>
    </row>
    <row r="224" ht="15.75" customHeight="1">
      <c r="A224" s="5"/>
      <c r="B224" s="5"/>
      <c r="C224" s="5"/>
      <c r="D224" s="5"/>
      <c r="E224" s="5"/>
    </row>
    <row r="225" ht="15.75" customHeight="1">
      <c r="A225" s="5"/>
      <c r="B225" s="5"/>
      <c r="C225" s="5"/>
      <c r="D225" s="5"/>
      <c r="E225" s="5"/>
    </row>
    <row r="226" ht="15.75" customHeight="1">
      <c r="A226" s="5"/>
      <c r="B226" s="5"/>
      <c r="C226" s="5"/>
      <c r="D226" s="5"/>
      <c r="E226" s="5"/>
    </row>
    <row r="227" ht="15.75" customHeight="1">
      <c r="A227" s="5"/>
      <c r="B227" s="5"/>
      <c r="C227" s="5"/>
      <c r="D227" s="5"/>
      <c r="E227" s="5"/>
    </row>
    <row r="228" ht="15.75" customHeight="1">
      <c r="A228" s="5"/>
      <c r="B228" s="5"/>
      <c r="C228" s="5"/>
      <c r="D228" s="5"/>
      <c r="E228" s="5"/>
    </row>
    <row r="229" ht="15.75" customHeight="1">
      <c r="A229" s="5"/>
      <c r="B229" s="5"/>
      <c r="C229" s="5"/>
      <c r="D229" s="5"/>
      <c r="E229" s="5"/>
    </row>
    <row r="230" ht="15.75" customHeight="1">
      <c r="A230" s="5"/>
      <c r="B230" s="5"/>
      <c r="C230" s="5"/>
      <c r="D230" s="5"/>
      <c r="E230" s="5"/>
    </row>
    <row r="231" ht="15.75" customHeight="1">
      <c r="A231" s="5"/>
      <c r="B231" s="5"/>
      <c r="C231" s="5"/>
      <c r="D231" s="5"/>
      <c r="E231" s="5"/>
    </row>
    <row r="232" ht="15.75" customHeight="1">
      <c r="A232" s="5"/>
      <c r="B232" s="5"/>
      <c r="C232" s="5"/>
      <c r="D232" s="5"/>
      <c r="E232" s="5"/>
    </row>
    <row r="233" ht="15.75" customHeight="1">
      <c r="A233" s="5"/>
      <c r="B233" s="5"/>
      <c r="C233" s="5"/>
      <c r="D233" s="5"/>
      <c r="E233" s="5"/>
    </row>
    <row r="234" ht="15.75" customHeight="1">
      <c r="A234" s="5"/>
      <c r="B234" s="5"/>
      <c r="C234" s="5"/>
      <c r="D234" s="5"/>
      <c r="E234" s="5"/>
    </row>
    <row r="235" ht="15.75" customHeight="1">
      <c r="A235" s="5"/>
      <c r="B235" s="5"/>
      <c r="C235" s="5"/>
      <c r="D235" s="5"/>
      <c r="E235" s="5"/>
    </row>
    <row r="236" ht="15.75" customHeight="1">
      <c r="A236" s="5"/>
      <c r="B236" s="5"/>
      <c r="C236" s="5"/>
      <c r="D236" s="5"/>
      <c r="E236" s="5"/>
    </row>
    <row r="237" ht="15.75" customHeight="1">
      <c r="A237" s="5"/>
      <c r="B237" s="5"/>
      <c r="C237" s="5"/>
      <c r="D237" s="5"/>
      <c r="E237" s="5"/>
    </row>
    <row r="238" ht="15.75" customHeight="1">
      <c r="A238" s="5"/>
      <c r="B238" s="5"/>
      <c r="C238" s="5"/>
      <c r="D238" s="5"/>
      <c r="E238" s="5"/>
    </row>
    <row r="239" ht="15.75" customHeight="1">
      <c r="A239" s="5"/>
      <c r="B239" s="5"/>
      <c r="C239" s="5"/>
      <c r="D239" s="5"/>
      <c r="E239" s="5"/>
    </row>
    <row r="240" ht="15.75" customHeight="1">
      <c r="A240" s="5"/>
      <c r="B240" s="5"/>
      <c r="C240" s="5"/>
      <c r="D240" s="5"/>
      <c r="E240" s="5"/>
    </row>
    <row r="241" ht="15.75" customHeight="1">
      <c r="A241" s="5"/>
      <c r="B241" s="5"/>
      <c r="C241" s="5"/>
      <c r="D241" s="5"/>
      <c r="E241" s="5"/>
    </row>
    <row r="242" ht="15.75" customHeight="1">
      <c r="A242" s="5"/>
      <c r="B242" s="5"/>
      <c r="C242" s="5"/>
      <c r="D242" s="5"/>
      <c r="E242" s="5"/>
    </row>
    <row r="243" ht="15.75" customHeight="1">
      <c r="A243" s="5"/>
      <c r="B243" s="5"/>
      <c r="C243" s="5"/>
      <c r="D243" s="5"/>
      <c r="E243" s="5"/>
    </row>
    <row r="244" ht="15.75" customHeight="1">
      <c r="A244" s="5"/>
      <c r="B244" s="5"/>
      <c r="C244" s="5"/>
      <c r="D244" s="5"/>
      <c r="E244" s="5"/>
    </row>
    <row r="245" ht="15.75" customHeight="1">
      <c r="A245" s="5"/>
      <c r="B245" s="5"/>
      <c r="C245" s="5"/>
      <c r="D245" s="5"/>
      <c r="E245" s="5"/>
    </row>
    <row r="246" ht="15.75" customHeight="1">
      <c r="A246" s="5"/>
      <c r="B246" s="5"/>
      <c r="C246" s="5"/>
      <c r="D246" s="5"/>
      <c r="E246" s="5"/>
    </row>
    <row r="247" ht="15.75" customHeight="1">
      <c r="A247" s="5"/>
      <c r="B247" s="5"/>
      <c r="C247" s="5"/>
      <c r="D247" s="5"/>
      <c r="E247" s="5"/>
    </row>
    <row r="248" ht="15.75" customHeight="1">
      <c r="A248" s="5"/>
      <c r="B248" s="5"/>
      <c r="C248" s="5"/>
      <c r="D248" s="5"/>
      <c r="E248" s="5"/>
    </row>
    <row r="249" ht="15.75" customHeight="1">
      <c r="A249" s="5"/>
      <c r="B249" s="5"/>
      <c r="C249" s="5"/>
      <c r="D249" s="5"/>
      <c r="E249" s="5"/>
    </row>
    <row r="250" ht="15.75" customHeight="1">
      <c r="A250" s="5"/>
      <c r="B250" s="5"/>
      <c r="C250" s="5"/>
      <c r="D250" s="5"/>
      <c r="E250" s="5"/>
    </row>
    <row r="251" ht="15.75" customHeight="1">
      <c r="A251" s="5"/>
      <c r="B251" s="5"/>
      <c r="C251" s="5"/>
      <c r="D251" s="5"/>
      <c r="E251" s="5"/>
    </row>
    <row r="252" ht="15.75" customHeight="1">
      <c r="A252" s="5"/>
      <c r="B252" s="5"/>
      <c r="C252" s="5"/>
      <c r="D252" s="5"/>
      <c r="E252" s="5"/>
    </row>
    <row r="253" ht="15.75" customHeight="1">
      <c r="A253" s="5"/>
      <c r="B253" s="5"/>
      <c r="C253" s="5"/>
      <c r="D253" s="5"/>
      <c r="E253" s="5"/>
    </row>
    <row r="254" ht="15.75" customHeight="1">
      <c r="A254" s="5"/>
      <c r="B254" s="5"/>
      <c r="C254" s="5"/>
      <c r="D254" s="5"/>
      <c r="E254" s="5"/>
    </row>
    <row r="255" ht="15.75" customHeight="1">
      <c r="A255" s="5"/>
      <c r="B255" s="5"/>
      <c r="C255" s="5"/>
      <c r="D255" s="5"/>
      <c r="E255" s="5"/>
    </row>
    <row r="256" ht="15.75" customHeight="1">
      <c r="A256" s="5"/>
      <c r="B256" s="5"/>
      <c r="C256" s="5"/>
      <c r="D256" s="5"/>
      <c r="E256" s="5"/>
    </row>
    <row r="257" ht="15.75" customHeight="1">
      <c r="A257" s="5"/>
      <c r="B257" s="5"/>
      <c r="C257" s="5"/>
      <c r="D257" s="5"/>
      <c r="E257" s="5"/>
    </row>
    <row r="258" ht="15.75" customHeight="1">
      <c r="A258" s="5"/>
      <c r="B258" s="5"/>
      <c r="C258" s="5"/>
      <c r="D258" s="5"/>
      <c r="E258" s="5"/>
    </row>
    <row r="259" ht="15.75" customHeight="1">
      <c r="A259" s="5"/>
      <c r="B259" s="5"/>
      <c r="C259" s="5"/>
      <c r="D259" s="5"/>
      <c r="E259" s="5"/>
    </row>
    <row r="260" ht="15.75" customHeight="1">
      <c r="A260" s="5"/>
      <c r="B260" s="5"/>
      <c r="C260" s="5"/>
      <c r="D260" s="5"/>
      <c r="E260" s="5"/>
    </row>
    <row r="261" ht="15.75" customHeight="1">
      <c r="A261" s="5"/>
      <c r="B261" s="5"/>
      <c r="C261" s="5"/>
      <c r="D261" s="5"/>
      <c r="E261" s="5"/>
    </row>
    <row r="262" ht="15.75" customHeight="1">
      <c r="A262" s="5"/>
      <c r="B262" s="5"/>
      <c r="C262" s="5"/>
      <c r="D262" s="5"/>
      <c r="E262" s="5"/>
    </row>
    <row r="263" ht="15.75" customHeight="1">
      <c r="A263" s="5"/>
      <c r="B263" s="5"/>
      <c r="C263" s="5"/>
      <c r="D263" s="5"/>
      <c r="E263" s="5"/>
    </row>
    <row r="264" ht="15.75" customHeight="1">
      <c r="A264" s="5"/>
      <c r="B264" s="5"/>
      <c r="C264" s="5"/>
      <c r="D264" s="5"/>
      <c r="E264" s="5"/>
    </row>
    <row r="265" ht="15.75" customHeight="1">
      <c r="A265" s="5"/>
      <c r="B265" s="5"/>
      <c r="C265" s="5"/>
      <c r="D265" s="5"/>
      <c r="E265" s="5"/>
    </row>
    <row r="266" ht="15.75" customHeight="1">
      <c r="A266" s="5"/>
      <c r="B266" s="5"/>
      <c r="C266" s="5"/>
      <c r="D266" s="5"/>
      <c r="E266" s="5"/>
    </row>
    <row r="267" ht="15.75" customHeight="1">
      <c r="A267" s="5"/>
      <c r="B267" s="5"/>
      <c r="C267" s="5"/>
      <c r="D267" s="5"/>
      <c r="E267" s="5"/>
    </row>
    <row r="268" ht="15.75" customHeight="1">
      <c r="A268" s="5"/>
      <c r="B268" s="5"/>
      <c r="C268" s="5"/>
      <c r="D268" s="5"/>
      <c r="E268" s="5"/>
    </row>
    <row r="269" ht="15.75" customHeight="1">
      <c r="A269" s="5"/>
      <c r="B269" s="5"/>
      <c r="C269" s="5"/>
      <c r="D269" s="5"/>
      <c r="E269" s="5"/>
    </row>
    <row r="270" ht="15.75" customHeight="1">
      <c r="A270" s="5"/>
      <c r="B270" s="5"/>
      <c r="C270" s="5"/>
      <c r="D270" s="5"/>
      <c r="E270" s="5"/>
    </row>
    <row r="271" ht="15.75" customHeight="1">
      <c r="A271" s="5"/>
      <c r="B271" s="5"/>
      <c r="C271" s="5"/>
      <c r="D271" s="5"/>
      <c r="E271" s="5"/>
    </row>
    <row r="272" ht="15.75" customHeight="1">
      <c r="A272" s="5"/>
      <c r="B272" s="5"/>
      <c r="C272" s="5"/>
      <c r="D272" s="5"/>
      <c r="E272" s="5"/>
    </row>
    <row r="273" ht="15.75" customHeight="1">
      <c r="A273" s="5"/>
      <c r="B273" s="5"/>
      <c r="C273" s="5"/>
      <c r="D273" s="5"/>
      <c r="E273" s="5"/>
    </row>
    <row r="274" ht="15.75" customHeight="1">
      <c r="A274" s="5"/>
      <c r="B274" s="5"/>
      <c r="C274" s="5"/>
      <c r="D274" s="5"/>
      <c r="E274" s="5"/>
    </row>
    <row r="275" ht="15.75" customHeight="1">
      <c r="A275" s="5"/>
      <c r="B275" s="5"/>
      <c r="C275" s="5"/>
      <c r="D275" s="5"/>
      <c r="E275" s="5"/>
    </row>
    <row r="276" ht="15.75" customHeight="1">
      <c r="A276" s="5"/>
      <c r="B276" s="5"/>
      <c r="C276" s="5"/>
      <c r="D276" s="5"/>
      <c r="E276" s="5"/>
    </row>
    <row r="277" ht="15.75" customHeight="1">
      <c r="A277" s="5"/>
      <c r="B277" s="5"/>
      <c r="C277" s="5"/>
      <c r="D277" s="5"/>
      <c r="E277" s="5"/>
    </row>
    <row r="278" ht="15.75" customHeight="1">
      <c r="A278" s="5"/>
      <c r="B278" s="5"/>
      <c r="C278" s="5"/>
      <c r="D278" s="5"/>
      <c r="E278" s="5"/>
    </row>
    <row r="279" ht="15.75" customHeight="1">
      <c r="A279" s="5"/>
      <c r="B279" s="5"/>
      <c r="C279" s="5"/>
      <c r="D279" s="5"/>
      <c r="E279" s="5"/>
    </row>
    <row r="280" ht="15.75" customHeight="1">
      <c r="A280" s="5"/>
      <c r="B280" s="5"/>
      <c r="C280" s="5"/>
      <c r="D280" s="5"/>
      <c r="E280" s="5"/>
    </row>
    <row r="281" ht="15.75" customHeight="1">
      <c r="A281" s="5"/>
      <c r="B281" s="5"/>
      <c r="C281" s="5"/>
      <c r="D281" s="5"/>
      <c r="E281" s="5"/>
    </row>
    <row r="282" ht="15.75" customHeight="1">
      <c r="A282" s="5"/>
      <c r="B282" s="5"/>
      <c r="C282" s="5"/>
      <c r="D282" s="5"/>
      <c r="E282" s="5"/>
    </row>
    <row r="283" ht="15.75" customHeight="1">
      <c r="A283" s="5"/>
      <c r="B283" s="5"/>
      <c r="C283" s="5"/>
      <c r="D283" s="5"/>
      <c r="E283" s="5"/>
    </row>
    <row r="284" ht="15.75" customHeight="1">
      <c r="A284" s="5"/>
      <c r="B284" s="5"/>
      <c r="C284" s="5"/>
      <c r="D284" s="5"/>
      <c r="E284" s="5"/>
    </row>
    <row r="285" ht="15.75" customHeight="1">
      <c r="A285" s="5"/>
      <c r="B285" s="5"/>
      <c r="C285" s="5"/>
      <c r="D285" s="5"/>
      <c r="E285" s="5"/>
    </row>
    <row r="286" ht="15.75" customHeight="1">
      <c r="A286" s="5"/>
      <c r="B286" s="5"/>
      <c r="C286" s="5"/>
      <c r="D286" s="5"/>
      <c r="E286" s="5"/>
    </row>
    <row r="287" ht="15.75" customHeight="1">
      <c r="A287" s="5"/>
      <c r="B287" s="5"/>
      <c r="C287" s="5"/>
      <c r="D287" s="5"/>
      <c r="E287" s="5"/>
    </row>
    <row r="288" ht="15.75" customHeight="1">
      <c r="A288" s="5"/>
      <c r="B288" s="5"/>
      <c r="C288" s="5"/>
      <c r="D288" s="5"/>
      <c r="E288" s="5"/>
    </row>
    <row r="289" ht="15.75" customHeight="1">
      <c r="A289" s="5"/>
      <c r="B289" s="5"/>
      <c r="C289" s="5"/>
      <c r="D289" s="5"/>
      <c r="E289" s="5"/>
    </row>
    <row r="290" ht="15.75" customHeight="1">
      <c r="A290" s="5"/>
      <c r="B290" s="5"/>
      <c r="C290" s="5"/>
      <c r="D290" s="5"/>
      <c r="E290" s="5"/>
    </row>
    <row r="291" ht="15.75" customHeight="1">
      <c r="A291" s="5"/>
      <c r="B291" s="5"/>
      <c r="C291" s="5"/>
      <c r="D291" s="5"/>
      <c r="E291" s="5"/>
    </row>
    <row r="292" ht="15.75" customHeight="1">
      <c r="A292" s="5"/>
      <c r="B292" s="5"/>
      <c r="C292" s="5"/>
      <c r="D292" s="5"/>
      <c r="E292" s="5"/>
    </row>
    <row r="293" ht="15.75" customHeight="1">
      <c r="A293" s="5"/>
      <c r="B293" s="5"/>
      <c r="C293" s="5"/>
      <c r="D293" s="5"/>
      <c r="E293" s="5"/>
    </row>
    <row r="294" ht="15.75" customHeight="1">
      <c r="A294" s="5"/>
      <c r="B294" s="5"/>
      <c r="C294" s="5"/>
      <c r="D294" s="5"/>
      <c r="E294" s="5"/>
    </row>
    <row r="295" ht="15.75" customHeight="1">
      <c r="A295" s="5"/>
      <c r="B295" s="5"/>
      <c r="C295" s="5"/>
      <c r="D295" s="5"/>
      <c r="E295" s="5"/>
    </row>
    <row r="296" ht="15.75" customHeight="1">
      <c r="A296" s="5"/>
      <c r="B296" s="5"/>
      <c r="C296" s="5"/>
      <c r="D296" s="5"/>
      <c r="E296" s="5"/>
    </row>
    <row r="297" ht="15.75" customHeight="1">
      <c r="A297" s="5"/>
      <c r="B297" s="5"/>
      <c r="C297" s="5"/>
      <c r="D297" s="5"/>
      <c r="E297" s="5"/>
    </row>
    <row r="298" ht="15.75" customHeight="1">
      <c r="A298" s="5"/>
      <c r="B298" s="5"/>
      <c r="C298" s="5"/>
      <c r="D298" s="5"/>
      <c r="E298" s="5"/>
    </row>
    <row r="299" ht="15.75" customHeight="1">
      <c r="A299" s="5"/>
      <c r="B299" s="5"/>
      <c r="C299" s="5"/>
      <c r="D299" s="5"/>
      <c r="E299" s="5"/>
    </row>
    <row r="300" ht="15.75" customHeight="1">
      <c r="A300" s="5"/>
      <c r="B300" s="5"/>
      <c r="C300" s="5"/>
      <c r="D300" s="5"/>
      <c r="E300" s="5"/>
    </row>
    <row r="301" ht="15.75" customHeight="1">
      <c r="A301" s="5"/>
      <c r="B301" s="5"/>
      <c r="C301" s="5"/>
      <c r="D301" s="5"/>
      <c r="E301" s="5"/>
    </row>
    <row r="302" ht="15.75" customHeight="1">
      <c r="A302" s="5"/>
      <c r="B302" s="5"/>
      <c r="C302" s="5"/>
      <c r="D302" s="5"/>
      <c r="E302" s="5"/>
    </row>
    <row r="303" ht="15.75" customHeight="1">
      <c r="A303" s="5"/>
      <c r="B303" s="5"/>
      <c r="C303" s="5"/>
      <c r="D303" s="5"/>
      <c r="E303" s="5"/>
    </row>
    <row r="304" ht="15.75" customHeight="1">
      <c r="A304" s="5"/>
      <c r="B304" s="5"/>
      <c r="C304" s="5"/>
      <c r="D304" s="5"/>
      <c r="E304" s="5"/>
    </row>
    <row r="305" ht="15.75" customHeight="1">
      <c r="A305" s="5"/>
      <c r="B305" s="5"/>
      <c r="C305" s="5"/>
      <c r="D305" s="5"/>
      <c r="E305" s="5"/>
    </row>
    <row r="306" ht="15.75" customHeight="1">
      <c r="A306" s="5"/>
      <c r="B306" s="5"/>
      <c r="C306" s="5"/>
      <c r="D306" s="5"/>
      <c r="E306" s="5"/>
    </row>
    <row r="307" ht="15.75" customHeight="1">
      <c r="A307" s="5"/>
      <c r="B307" s="5"/>
      <c r="C307" s="5"/>
      <c r="D307" s="5"/>
      <c r="E307" s="5"/>
    </row>
    <row r="308" ht="15.75" customHeight="1">
      <c r="A308" s="5"/>
      <c r="B308" s="5"/>
      <c r="C308" s="5"/>
      <c r="D308" s="5"/>
      <c r="E308" s="5"/>
    </row>
    <row r="309" ht="15.75" customHeight="1">
      <c r="A309" s="5"/>
      <c r="B309" s="5"/>
      <c r="C309" s="5"/>
      <c r="D309" s="5"/>
      <c r="E309" s="5"/>
    </row>
    <row r="310" ht="15.75" customHeight="1">
      <c r="A310" s="5"/>
      <c r="B310" s="5"/>
      <c r="C310" s="5"/>
      <c r="D310" s="5"/>
      <c r="E310" s="5"/>
    </row>
    <row r="311" ht="15.75" customHeight="1">
      <c r="A311" s="5"/>
      <c r="B311" s="5"/>
      <c r="C311" s="5"/>
      <c r="D311" s="5"/>
      <c r="E311" s="5"/>
    </row>
    <row r="312" ht="15.75" customHeight="1">
      <c r="A312" s="5"/>
      <c r="B312" s="5"/>
      <c r="C312" s="5"/>
      <c r="D312" s="5"/>
      <c r="E312" s="5"/>
    </row>
    <row r="313" ht="15.75" customHeight="1">
      <c r="A313" s="5"/>
      <c r="B313" s="5"/>
      <c r="C313" s="5"/>
      <c r="D313" s="5"/>
      <c r="E313" s="5"/>
    </row>
    <row r="314" ht="15.75" customHeight="1">
      <c r="A314" s="5"/>
      <c r="B314" s="5"/>
      <c r="C314" s="5"/>
      <c r="D314" s="5"/>
      <c r="E314" s="5"/>
    </row>
    <row r="315" ht="15.75" customHeight="1">
      <c r="A315" s="5"/>
      <c r="B315" s="5"/>
      <c r="C315" s="5"/>
      <c r="D315" s="5"/>
      <c r="E315" s="5"/>
    </row>
    <row r="316" ht="15.75" customHeight="1">
      <c r="A316" s="5"/>
      <c r="B316" s="5"/>
      <c r="C316" s="5"/>
      <c r="D316" s="5"/>
      <c r="E316" s="5"/>
    </row>
    <row r="317" ht="15.75" customHeight="1">
      <c r="A317" s="5"/>
      <c r="B317" s="5"/>
      <c r="C317" s="5"/>
      <c r="D317" s="5"/>
      <c r="E317" s="5"/>
    </row>
    <row r="318" ht="15.75" customHeight="1">
      <c r="A318" s="5"/>
      <c r="B318" s="5"/>
      <c r="C318" s="5"/>
      <c r="D318" s="5"/>
      <c r="E318" s="5"/>
    </row>
    <row r="319" ht="15.75" customHeight="1">
      <c r="A319" s="5"/>
      <c r="B319" s="5"/>
      <c r="C319" s="5"/>
      <c r="D319" s="5"/>
      <c r="E319" s="5"/>
    </row>
    <row r="320" ht="15.75" customHeight="1">
      <c r="A320" s="5"/>
      <c r="B320" s="5"/>
      <c r="C320" s="5"/>
      <c r="D320" s="5"/>
      <c r="E320" s="5"/>
    </row>
    <row r="321" ht="15.75" customHeight="1">
      <c r="A321" s="5"/>
      <c r="B321" s="5"/>
      <c r="C321" s="5"/>
      <c r="D321" s="5"/>
      <c r="E321" s="5"/>
    </row>
    <row r="322" ht="15.75" customHeight="1">
      <c r="A322" s="5"/>
      <c r="B322" s="5"/>
      <c r="C322" s="5"/>
      <c r="D322" s="5"/>
      <c r="E322" s="5"/>
    </row>
    <row r="323" ht="15.75" customHeight="1">
      <c r="A323" s="5"/>
      <c r="B323" s="5"/>
      <c r="C323" s="5"/>
      <c r="D323" s="5"/>
      <c r="E323" s="5"/>
    </row>
    <row r="324" ht="15.75" customHeight="1">
      <c r="A324" s="5"/>
      <c r="B324" s="5"/>
      <c r="C324" s="5"/>
      <c r="D324" s="5"/>
      <c r="E324" s="5"/>
    </row>
    <row r="325" ht="15.75" customHeight="1">
      <c r="A325" s="5"/>
      <c r="B325" s="5"/>
      <c r="C325" s="5"/>
      <c r="D325" s="5"/>
      <c r="E325" s="5"/>
    </row>
    <row r="326" ht="15.75" customHeight="1">
      <c r="A326" s="5"/>
      <c r="B326" s="5"/>
      <c r="C326" s="5"/>
      <c r="D326" s="5"/>
      <c r="E326" s="5"/>
    </row>
    <row r="327" ht="15.75" customHeight="1">
      <c r="A327" s="5"/>
      <c r="B327" s="5"/>
      <c r="C327" s="5"/>
      <c r="D327" s="5"/>
      <c r="E327" s="5"/>
    </row>
    <row r="328" ht="15.75" customHeight="1">
      <c r="A328" s="5"/>
      <c r="B328" s="5"/>
      <c r="C328" s="5"/>
      <c r="D328" s="5"/>
      <c r="E328" s="5"/>
    </row>
    <row r="329" ht="15.75" customHeight="1">
      <c r="A329" s="5"/>
      <c r="B329" s="5"/>
      <c r="C329" s="5"/>
      <c r="D329" s="5"/>
      <c r="E329" s="5"/>
    </row>
    <row r="330" ht="15.75" customHeight="1">
      <c r="A330" s="5"/>
      <c r="B330" s="5"/>
      <c r="C330" s="5"/>
      <c r="D330" s="5"/>
      <c r="E330" s="5"/>
    </row>
    <row r="331" ht="15.75" customHeight="1">
      <c r="A331" s="5"/>
      <c r="B331" s="5"/>
      <c r="C331" s="5"/>
      <c r="D331" s="5"/>
      <c r="E331" s="5"/>
    </row>
    <row r="332" ht="15.75" customHeight="1">
      <c r="A332" s="5"/>
      <c r="B332" s="5"/>
      <c r="C332" s="5"/>
      <c r="D332" s="5"/>
      <c r="E332" s="5"/>
    </row>
    <row r="333" ht="15.75" customHeight="1">
      <c r="A333" s="5"/>
      <c r="B333" s="5"/>
      <c r="C333" s="5"/>
      <c r="D333" s="5"/>
      <c r="E333" s="5"/>
    </row>
    <row r="334" ht="15.75" customHeight="1">
      <c r="A334" s="5"/>
      <c r="B334" s="5"/>
      <c r="C334" s="5"/>
      <c r="D334" s="5"/>
      <c r="E334" s="5"/>
    </row>
    <row r="335" ht="15.75" customHeight="1">
      <c r="A335" s="5"/>
      <c r="B335" s="5"/>
      <c r="C335" s="5"/>
      <c r="D335" s="5"/>
      <c r="E335" s="5"/>
    </row>
    <row r="336" ht="15.75" customHeight="1">
      <c r="A336" s="5"/>
      <c r="B336" s="5"/>
      <c r="C336" s="5"/>
      <c r="D336" s="5"/>
      <c r="E336" s="5"/>
    </row>
    <row r="337" ht="15.75" customHeight="1">
      <c r="A337" s="5"/>
      <c r="B337" s="5"/>
      <c r="C337" s="5"/>
      <c r="D337" s="5"/>
      <c r="E337" s="5"/>
    </row>
    <row r="338" ht="15.75" customHeight="1">
      <c r="A338" s="5"/>
      <c r="B338" s="5"/>
      <c r="C338" s="5"/>
      <c r="D338" s="5"/>
      <c r="E338" s="5"/>
    </row>
    <row r="339" ht="15.75" customHeight="1">
      <c r="A339" s="5"/>
      <c r="B339" s="5"/>
      <c r="C339" s="5"/>
      <c r="D339" s="5"/>
      <c r="E339" s="5"/>
    </row>
    <row r="340" ht="15.75" customHeight="1">
      <c r="A340" s="5"/>
      <c r="B340" s="5"/>
      <c r="C340" s="5"/>
      <c r="D340" s="5"/>
      <c r="E340" s="5"/>
    </row>
    <row r="341" ht="15.75" customHeight="1">
      <c r="A341" s="5"/>
      <c r="B341" s="5"/>
      <c r="C341" s="5"/>
      <c r="D341" s="5"/>
      <c r="E341" s="5"/>
    </row>
    <row r="342" ht="15.75" customHeight="1">
      <c r="A342" s="5"/>
      <c r="B342" s="5"/>
      <c r="C342" s="5"/>
      <c r="D342" s="5"/>
      <c r="E342" s="5"/>
    </row>
    <row r="343" ht="15.75" customHeight="1">
      <c r="A343" s="5"/>
      <c r="B343" s="5"/>
      <c r="C343" s="5"/>
      <c r="D343" s="5"/>
      <c r="E343" s="5"/>
    </row>
    <row r="344" ht="15.75" customHeight="1">
      <c r="A344" s="5"/>
      <c r="B344" s="5"/>
      <c r="C344" s="5"/>
      <c r="D344" s="5"/>
      <c r="E344" s="5"/>
    </row>
    <row r="345" ht="15.75" customHeight="1">
      <c r="A345" s="5"/>
      <c r="B345" s="5"/>
      <c r="C345" s="5"/>
      <c r="D345" s="5"/>
      <c r="E345" s="5"/>
    </row>
    <row r="346" ht="15.75" customHeight="1">
      <c r="A346" s="5"/>
      <c r="B346" s="5"/>
      <c r="C346" s="5"/>
      <c r="D346" s="5"/>
      <c r="E346" s="5"/>
    </row>
    <row r="347" ht="15.75" customHeight="1">
      <c r="A347" s="5"/>
      <c r="B347" s="5"/>
      <c r="C347" s="5"/>
      <c r="D347" s="5"/>
      <c r="E347" s="5"/>
    </row>
    <row r="348" ht="15.75" customHeight="1">
      <c r="A348" s="5"/>
      <c r="B348" s="5"/>
      <c r="C348" s="5"/>
      <c r="D348" s="5"/>
      <c r="E348" s="5"/>
    </row>
    <row r="349" ht="15.75" customHeight="1">
      <c r="A349" s="5"/>
      <c r="B349" s="5"/>
      <c r="C349" s="5"/>
      <c r="D349" s="5"/>
      <c r="E349" s="5"/>
    </row>
    <row r="350" ht="15.75" customHeight="1">
      <c r="A350" s="5"/>
      <c r="B350" s="5"/>
      <c r="C350" s="5"/>
      <c r="D350" s="5"/>
      <c r="E350" s="5"/>
    </row>
    <row r="351" ht="15.75" customHeight="1">
      <c r="A351" s="5"/>
      <c r="B351" s="5"/>
      <c r="C351" s="5"/>
      <c r="D351" s="5"/>
      <c r="E351" s="5"/>
    </row>
    <row r="352" ht="15.75" customHeight="1">
      <c r="A352" s="5"/>
      <c r="B352" s="5"/>
      <c r="C352" s="5"/>
      <c r="D352" s="5"/>
      <c r="E352" s="5"/>
    </row>
    <row r="353" ht="15.75" customHeight="1">
      <c r="A353" s="5"/>
      <c r="B353" s="5"/>
      <c r="C353" s="5"/>
      <c r="D353" s="5"/>
      <c r="E353" s="5"/>
    </row>
    <row r="354" ht="15.75" customHeight="1">
      <c r="A354" s="5"/>
      <c r="B354" s="5"/>
      <c r="C354" s="5"/>
      <c r="D354" s="5"/>
      <c r="E354" s="5"/>
    </row>
    <row r="355" ht="15.75" customHeight="1">
      <c r="A355" s="5"/>
      <c r="B355" s="5"/>
      <c r="C355" s="5"/>
      <c r="D355" s="5"/>
      <c r="E355" s="5"/>
    </row>
    <row r="356" ht="15.75" customHeight="1">
      <c r="A356" s="5"/>
      <c r="B356" s="5"/>
      <c r="C356" s="5"/>
      <c r="D356" s="5"/>
      <c r="E356" s="5"/>
    </row>
    <row r="357" ht="15.75" customHeight="1">
      <c r="A357" s="5"/>
      <c r="B357" s="5"/>
      <c r="C357" s="5"/>
      <c r="D357" s="5"/>
      <c r="E357" s="5"/>
    </row>
    <row r="358" ht="15.75" customHeight="1">
      <c r="A358" s="5"/>
      <c r="B358" s="5"/>
      <c r="C358" s="5"/>
      <c r="D358" s="5"/>
      <c r="E358" s="5"/>
    </row>
    <row r="359" ht="15.75" customHeight="1">
      <c r="A359" s="5"/>
      <c r="B359" s="5"/>
      <c r="C359" s="5"/>
      <c r="D359" s="5"/>
      <c r="E359" s="5"/>
    </row>
    <row r="360" ht="15.75" customHeight="1">
      <c r="A360" s="5"/>
      <c r="B360" s="5"/>
      <c r="C360" s="5"/>
      <c r="D360" s="5"/>
      <c r="E360" s="5"/>
    </row>
    <row r="361" ht="15.75" customHeight="1">
      <c r="A361" s="5"/>
      <c r="B361" s="5"/>
      <c r="C361" s="5"/>
      <c r="D361" s="5"/>
      <c r="E361" s="5"/>
    </row>
    <row r="362" ht="15.75" customHeight="1">
      <c r="A362" s="5"/>
      <c r="B362" s="5"/>
      <c r="C362" s="5"/>
      <c r="D362" s="5"/>
      <c r="E362" s="5"/>
    </row>
    <row r="363" ht="15.75" customHeight="1">
      <c r="A363" s="5"/>
      <c r="B363" s="5"/>
      <c r="C363" s="5"/>
      <c r="D363" s="5"/>
      <c r="E363" s="5"/>
    </row>
    <row r="364" ht="15.75" customHeight="1">
      <c r="A364" s="5"/>
      <c r="B364" s="5"/>
      <c r="C364" s="5"/>
      <c r="D364" s="5"/>
      <c r="E364" s="5"/>
    </row>
    <row r="365" ht="15.75" customHeight="1">
      <c r="A365" s="5"/>
      <c r="B365" s="5"/>
      <c r="C365" s="5"/>
      <c r="D365" s="5"/>
      <c r="E365" s="5"/>
    </row>
    <row r="366" ht="15.75" customHeight="1">
      <c r="A366" s="5"/>
      <c r="B366" s="5"/>
      <c r="C366" s="5"/>
      <c r="D366" s="5"/>
      <c r="E366" s="5"/>
    </row>
    <row r="367" ht="15.75" customHeight="1">
      <c r="A367" s="5"/>
      <c r="B367" s="5"/>
      <c r="C367" s="5"/>
      <c r="D367" s="5"/>
      <c r="E367" s="5"/>
    </row>
    <row r="368" ht="15.75" customHeight="1">
      <c r="A368" s="5"/>
      <c r="B368" s="5"/>
      <c r="C368" s="5"/>
      <c r="D368" s="5"/>
      <c r="E368" s="5"/>
    </row>
    <row r="369" ht="15.75" customHeight="1">
      <c r="A369" s="5"/>
      <c r="B369" s="5"/>
      <c r="C369" s="5"/>
      <c r="D369" s="5"/>
      <c r="E369" s="5"/>
    </row>
    <row r="370" ht="15.75" customHeight="1">
      <c r="A370" s="5"/>
      <c r="B370" s="5"/>
      <c r="C370" s="5"/>
      <c r="D370" s="5"/>
      <c r="E370" s="5"/>
    </row>
    <row r="371" ht="15.75" customHeight="1">
      <c r="A371" s="5"/>
      <c r="B371" s="5"/>
      <c r="C371" s="5"/>
      <c r="D371" s="5"/>
      <c r="E371" s="5"/>
    </row>
    <row r="372" ht="15.75" customHeight="1">
      <c r="A372" s="5"/>
      <c r="B372" s="5"/>
      <c r="C372" s="5"/>
      <c r="D372" s="5"/>
      <c r="E372" s="5"/>
    </row>
    <row r="373" ht="15.75" customHeight="1">
      <c r="A373" s="5"/>
      <c r="B373" s="5"/>
      <c r="C373" s="5"/>
      <c r="D373" s="5"/>
      <c r="E373" s="5"/>
    </row>
    <row r="374" ht="15.75" customHeight="1">
      <c r="A374" s="5"/>
      <c r="B374" s="5"/>
      <c r="C374" s="5"/>
      <c r="D374" s="5"/>
      <c r="E374" s="5"/>
    </row>
    <row r="375" ht="15.75" customHeight="1">
      <c r="A375" s="5"/>
      <c r="B375" s="5"/>
      <c r="C375" s="5"/>
      <c r="D375" s="5"/>
      <c r="E375" s="5"/>
    </row>
    <row r="376" ht="15.75" customHeight="1">
      <c r="A376" s="5"/>
      <c r="B376" s="5"/>
      <c r="C376" s="5"/>
      <c r="D376" s="5"/>
      <c r="E376" s="5"/>
    </row>
    <row r="377" ht="15.75" customHeight="1">
      <c r="A377" s="5"/>
      <c r="B377" s="5"/>
      <c r="C377" s="5"/>
      <c r="D377" s="5"/>
      <c r="E377" s="5"/>
    </row>
    <row r="378" ht="15.75" customHeight="1">
      <c r="A378" s="5"/>
      <c r="B378" s="5"/>
      <c r="C378" s="5"/>
      <c r="D378" s="5"/>
      <c r="E378" s="5"/>
    </row>
    <row r="379" ht="15.75" customHeight="1">
      <c r="A379" s="5"/>
      <c r="B379" s="5"/>
      <c r="C379" s="5"/>
      <c r="D379" s="5"/>
      <c r="E379" s="5"/>
    </row>
    <row r="380" ht="15.75" customHeight="1">
      <c r="A380" s="5"/>
      <c r="B380" s="5"/>
      <c r="C380" s="5"/>
      <c r="D380" s="5"/>
      <c r="E380" s="5"/>
    </row>
    <row r="381" ht="15.75" customHeight="1">
      <c r="A381" s="5"/>
      <c r="B381" s="5"/>
      <c r="C381" s="5"/>
      <c r="D381" s="5"/>
      <c r="E381" s="5"/>
    </row>
    <row r="382" ht="15.75" customHeight="1">
      <c r="A382" s="5"/>
      <c r="B382" s="5"/>
      <c r="C382" s="5"/>
      <c r="D382" s="5"/>
      <c r="E382" s="5"/>
    </row>
    <row r="383" ht="15.75" customHeight="1">
      <c r="A383" s="5"/>
      <c r="B383" s="5"/>
      <c r="C383" s="5"/>
      <c r="D383" s="5"/>
      <c r="E383" s="5"/>
    </row>
    <row r="384" ht="15.75" customHeight="1">
      <c r="A384" s="5"/>
      <c r="B384" s="5"/>
      <c r="C384" s="5"/>
      <c r="D384" s="5"/>
      <c r="E384" s="5"/>
    </row>
    <row r="385" ht="15.75" customHeight="1">
      <c r="A385" s="5"/>
      <c r="B385" s="5"/>
      <c r="C385" s="5"/>
      <c r="D385" s="5"/>
      <c r="E385" s="5"/>
    </row>
    <row r="386" ht="15.75" customHeight="1">
      <c r="A386" s="5"/>
      <c r="B386" s="5"/>
      <c r="C386" s="5"/>
      <c r="D386" s="5"/>
      <c r="E386" s="5"/>
    </row>
    <row r="387" ht="15.75" customHeight="1">
      <c r="A387" s="5"/>
      <c r="B387" s="5"/>
      <c r="C387" s="5"/>
      <c r="D387" s="5"/>
      <c r="E387" s="5"/>
    </row>
    <row r="388" ht="15.75" customHeight="1">
      <c r="A388" s="5"/>
      <c r="B388" s="5"/>
      <c r="C388" s="5"/>
      <c r="D388" s="5"/>
      <c r="E388" s="5"/>
    </row>
    <row r="389" ht="15.75" customHeight="1">
      <c r="A389" s="5"/>
      <c r="B389" s="5"/>
      <c r="C389" s="5"/>
      <c r="D389" s="5"/>
      <c r="E389" s="5"/>
    </row>
    <row r="390" ht="15.75" customHeight="1">
      <c r="A390" s="5"/>
      <c r="B390" s="5"/>
      <c r="C390" s="5"/>
      <c r="D390" s="5"/>
      <c r="E390" s="5"/>
    </row>
    <row r="391" ht="15.75" customHeight="1">
      <c r="A391" s="5"/>
      <c r="B391" s="5"/>
      <c r="C391" s="5"/>
      <c r="D391" s="5"/>
      <c r="E391" s="5"/>
    </row>
    <row r="392" ht="15.75" customHeight="1">
      <c r="A392" s="5"/>
      <c r="B392" s="5"/>
      <c r="C392" s="5"/>
      <c r="D392" s="5"/>
      <c r="E392" s="5"/>
    </row>
    <row r="393" ht="15.75" customHeight="1">
      <c r="A393" s="5"/>
      <c r="B393" s="5"/>
      <c r="C393" s="5"/>
      <c r="D393" s="5"/>
      <c r="E393" s="5"/>
    </row>
    <row r="394" ht="15.75" customHeight="1">
      <c r="A394" s="5"/>
      <c r="B394" s="5"/>
      <c r="C394" s="5"/>
      <c r="D394" s="5"/>
      <c r="E394" s="5"/>
    </row>
    <row r="395" ht="15.75" customHeight="1">
      <c r="A395" s="5"/>
      <c r="B395" s="5"/>
      <c r="C395" s="5"/>
      <c r="D395" s="5"/>
      <c r="E395" s="5"/>
    </row>
    <row r="396" ht="15.75" customHeight="1">
      <c r="A396" s="5"/>
      <c r="B396" s="5"/>
      <c r="C396" s="5"/>
      <c r="D396" s="5"/>
      <c r="E396" s="5"/>
    </row>
    <row r="397" ht="15.75" customHeight="1">
      <c r="A397" s="5"/>
      <c r="B397" s="5"/>
      <c r="C397" s="5"/>
      <c r="D397" s="5"/>
      <c r="E397" s="5"/>
    </row>
    <row r="398" ht="15.75" customHeight="1">
      <c r="A398" s="5"/>
      <c r="B398" s="5"/>
      <c r="C398" s="5"/>
      <c r="D398" s="5"/>
      <c r="E398" s="5"/>
    </row>
    <row r="399" ht="15.75" customHeight="1">
      <c r="A399" s="5"/>
      <c r="B399" s="5"/>
      <c r="C399" s="5"/>
      <c r="D399" s="5"/>
      <c r="E399" s="5"/>
    </row>
    <row r="400" ht="15.75" customHeight="1">
      <c r="A400" s="5"/>
      <c r="B400" s="5"/>
      <c r="C400" s="5"/>
      <c r="D400" s="5"/>
      <c r="E400" s="5"/>
    </row>
    <row r="401" ht="15.75" customHeight="1">
      <c r="A401" s="5"/>
      <c r="B401" s="5"/>
      <c r="C401" s="5"/>
      <c r="D401" s="5"/>
      <c r="E401" s="5"/>
    </row>
    <row r="402" ht="15.75" customHeight="1">
      <c r="A402" s="5"/>
      <c r="B402" s="5"/>
      <c r="C402" s="5"/>
      <c r="D402" s="5"/>
      <c r="E402" s="5"/>
    </row>
    <row r="403" ht="15.75" customHeight="1">
      <c r="A403" s="5"/>
      <c r="B403" s="5"/>
      <c r="C403" s="5"/>
      <c r="D403" s="5"/>
      <c r="E403" s="5"/>
    </row>
    <row r="404" ht="15.75" customHeight="1">
      <c r="A404" s="5"/>
      <c r="B404" s="5"/>
      <c r="C404" s="5"/>
      <c r="D404" s="5"/>
      <c r="E404" s="5"/>
    </row>
    <row r="405" ht="15.75" customHeight="1">
      <c r="A405" s="5"/>
      <c r="B405" s="5"/>
      <c r="C405" s="5"/>
      <c r="D405" s="5"/>
      <c r="E405" s="5"/>
    </row>
    <row r="406" ht="15.75" customHeight="1">
      <c r="A406" s="5"/>
      <c r="B406" s="5"/>
      <c r="C406" s="5"/>
      <c r="D406" s="5"/>
      <c r="E406" s="5"/>
    </row>
    <row r="407" ht="15.75" customHeight="1">
      <c r="A407" s="5"/>
      <c r="B407" s="5"/>
      <c r="C407" s="5"/>
      <c r="D407" s="5"/>
      <c r="E407" s="5"/>
    </row>
    <row r="408" ht="15.75" customHeight="1">
      <c r="A408" s="5"/>
      <c r="B408" s="5"/>
      <c r="C408" s="5"/>
      <c r="D408" s="5"/>
      <c r="E408" s="5"/>
    </row>
    <row r="409" ht="15.75" customHeight="1">
      <c r="A409" s="5"/>
      <c r="B409" s="5"/>
      <c r="C409" s="5"/>
      <c r="D409" s="5"/>
      <c r="E409" s="5"/>
    </row>
    <row r="410" ht="15.75" customHeight="1">
      <c r="A410" s="5"/>
      <c r="B410" s="5"/>
      <c r="C410" s="5"/>
      <c r="D410" s="5"/>
      <c r="E410" s="5"/>
    </row>
    <row r="411" ht="15.75" customHeight="1">
      <c r="A411" s="5"/>
      <c r="B411" s="5"/>
      <c r="C411" s="5"/>
      <c r="D411" s="5"/>
      <c r="E411" s="5"/>
    </row>
    <row r="412" ht="15.75" customHeight="1">
      <c r="A412" s="5"/>
      <c r="B412" s="5"/>
      <c r="C412" s="5"/>
      <c r="D412" s="5"/>
      <c r="E412" s="5"/>
    </row>
    <row r="413" ht="15.75" customHeight="1">
      <c r="A413" s="5"/>
      <c r="B413" s="5"/>
      <c r="C413" s="5"/>
      <c r="D413" s="5"/>
      <c r="E413" s="5"/>
    </row>
    <row r="414" ht="15.75" customHeight="1">
      <c r="A414" s="5"/>
      <c r="B414" s="5"/>
      <c r="C414" s="5"/>
      <c r="D414" s="5"/>
      <c r="E414" s="5"/>
    </row>
    <row r="415" ht="15.75" customHeight="1">
      <c r="A415" s="5"/>
      <c r="B415" s="5"/>
      <c r="C415" s="5"/>
      <c r="D415" s="5"/>
      <c r="E415" s="5"/>
    </row>
    <row r="416" ht="15.75" customHeight="1">
      <c r="A416" s="5"/>
      <c r="B416" s="5"/>
      <c r="C416" s="5"/>
      <c r="D416" s="5"/>
      <c r="E416" s="5"/>
    </row>
    <row r="417" ht="15.75" customHeight="1">
      <c r="A417" s="5"/>
      <c r="B417" s="5"/>
      <c r="C417" s="5"/>
      <c r="D417" s="5"/>
      <c r="E417" s="5"/>
    </row>
    <row r="418" ht="15.75" customHeight="1">
      <c r="A418" s="5"/>
      <c r="B418" s="5"/>
      <c r="C418" s="5"/>
      <c r="D418" s="5"/>
      <c r="E418" s="5"/>
    </row>
    <row r="419" ht="15.75" customHeight="1">
      <c r="A419" s="5"/>
      <c r="B419" s="5"/>
      <c r="C419" s="5"/>
      <c r="D419" s="5"/>
      <c r="E419" s="5"/>
    </row>
    <row r="420" ht="15.75" customHeight="1">
      <c r="A420" s="5"/>
      <c r="B420" s="5"/>
      <c r="C420" s="5"/>
      <c r="D420" s="5"/>
      <c r="E420" s="5"/>
    </row>
    <row r="421" ht="15.75" customHeight="1">
      <c r="A421" s="5"/>
      <c r="B421" s="5"/>
      <c r="C421" s="5"/>
      <c r="D421" s="5"/>
      <c r="E421" s="5"/>
    </row>
    <row r="422" ht="15.75" customHeight="1">
      <c r="A422" s="5"/>
      <c r="B422" s="5"/>
      <c r="C422" s="5"/>
      <c r="D422" s="5"/>
      <c r="E422" s="5"/>
    </row>
    <row r="423" ht="15.75" customHeight="1">
      <c r="A423" s="5"/>
      <c r="B423" s="5"/>
      <c r="C423" s="5"/>
      <c r="D423" s="5"/>
      <c r="E423" s="5"/>
    </row>
    <row r="424" ht="15.75" customHeight="1">
      <c r="A424" s="5"/>
      <c r="B424" s="5"/>
      <c r="C424" s="5"/>
      <c r="D424" s="5"/>
      <c r="E424" s="5"/>
    </row>
    <row r="425" ht="15.75" customHeight="1">
      <c r="A425" s="5"/>
      <c r="B425" s="5"/>
      <c r="C425" s="5"/>
      <c r="D425" s="5"/>
      <c r="E425" s="5"/>
    </row>
    <row r="426" ht="15.75" customHeight="1">
      <c r="A426" s="5"/>
      <c r="B426" s="5"/>
      <c r="C426" s="5"/>
      <c r="D426" s="5"/>
      <c r="E426" s="5"/>
    </row>
    <row r="427" ht="15.75" customHeight="1">
      <c r="A427" s="5"/>
      <c r="B427" s="5"/>
      <c r="C427" s="5"/>
      <c r="D427" s="5"/>
      <c r="E427" s="5"/>
    </row>
    <row r="428" ht="15.75" customHeight="1">
      <c r="A428" s="5"/>
      <c r="B428" s="5"/>
      <c r="C428" s="5"/>
      <c r="D428" s="5"/>
      <c r="E428" s="5"/>
    </row>
    <row r="429" ht="15.75" customHeight="1">
      <c r="A429" s="5"/>
      <c r="B429" s="5"/>
      <c r="C429" s="5"/>
      <c r="D429" s="5"/>
      <c r="E429" s="5"/>
    </row>
    <row r="430" ht="15.75" customHeight="1">
      <c r="A430" s="5"/>
      <c r="B430" s="5"/>
      <c r="C430" s="5"/>
      <c r="D430" s="5"/>
      <c r="E430" s="5"/>
    </row>
    <row r="431" ht="15.75" customHeight="1">
      <c r="A431" s="5"/>
      <c r="B431" s="5"/>
      <c r="C431" s="5"/>
      <c r="D431" s="5"/>
      <c r="E431" s="5"/>
    </row>
    <row r="432" ht="15.75" customHeight="1">
      <c r="A432" s="5"/>
      <c r="B432" s="5"/>
      <c r="C432" s="5"/>
      <c r="D432" s="5"/>
      <c r="E432" s="5"/>
    </row>
    <row r="433" ht="15.75" customHeight="1">
      <c r="A433" s="5"/>
      <c r="B433" s="5"/>
      <c r="C433" s="5"/>
      <c r="D433" s="5"/>
      <c r="E433" s="5"/>
    </row>
    <row r="434" ht="15.75" customHeight="1">
      <c r="A434" s="5"/>
      <c r="B434" s="5"/>
      <c r="C434" s="5"/>
      <c r="D434" s="5"/>
      <c r="E434" s="5"/>
    </row>
    <row r="435" ht="15.75" customHeight="1">
      <c r="A435" s="5"/>
      <c r="B435" s="5"/>
      <c r="C435" s="5"/>
      <c r="D435" s="5"/>
      <c r="E435" s="5"/>
    </row>
    <row r="436" ht="15.75" customHeight="1">
      <c r="A436" s="5"/>
      <c r="B436" s="5"/>
      <c r="C436" s="5"/>
      <c r="D436" s="5"/>
      <c r="E436" s="5"/>
    </row>
    <row r="437" ht="15.75" customHeight="1">
      <c r="A437" s="5"/>
      <c r="B437" s="5"/>
      <c r="C437" s="5"/>
      <c r="D437" s="5"/>
      <c r="E437" s="5"/>
    </row>
    <row r="438" ht="15.75" customHeight="1">
      <c r="A438" s="5"/>
      <c r="B438" s="5"/>
      <c r="C438" s="5"/>
      <c r="D438" s="5"/>
      <c r="E438" s="5"/>
    </row>
    <row r="439" ht="15.75" customHeight="1">
      <c r="A439" s="5"/>
      <c r="B439" s="5"/>
      <c r="C439" s="5"/>
      <c r="D439" s="5"/>
      <c r="E439" s="5"/>
    </row>
    <row r="440" ht="15.75" customHeight="1">
      <c r="A440" s="5"/>
      <c r="B440" s="5"/>
      <c r="C440" s="5"/>
      <c r="D440" s="5"/>
      <c r="E440" s="5"/>
    </row>
    <row r="441" ht="15.75" customHeight="1">
      <c r="A441" s="5"/>
      <c r="B441" s="5"/>
      <c r="C441" s="5"/>
      <c r="D441" s="5"/>
      <c r="E441" s="5"/>
    </row>
    <row r="442" ht="15.75" customHeight="1">
      <c r="A442" s="5"/>
      <c r="B442" s="5"/>
      <c r="C442" s="5"/>
      <c r="D442" s="5"/>
      <c r="E442" s="5"/>
    </row>
    <row r="443" ht="15.75" customHeight="1">
      <c r="A443" s="5"/>
      <c r="B443" s="5"/>
      <c r="C443" s="5"/>
      <c r="D443" s="5"/>
      <c r="E443" s="5"/>
    </row>
    <row r="444" ht="15.75" customHeight="1">
      <c r="A444" s="5"/>
      <c r="B444" s="5"/>
      <c r="C444" s="5"/>
      <c r="D444" s="5"/>
      <c r="E444" s="5"/>
    </row>
    <row r="445" ht="15.75" customHeight="1">
      <c r="A445" s="5"/>
      <c r="B445" s="5"/>
      <c r="C445" s="5"/>
      <c r="D445" s="5"/>
      <c r="E445" s="5"/>
    </row>
    <row r="446" ht="15.75" customHeight="1">
      <c r="A446" s="5"/>
      <c r="B446" s="5"/>
      <c r="C446" s="5"/>
      <c r="D446" s="5"/>
      <c r="E446" s="5"/>
    </row>
    <row r="447" ht="15.75" customHeight="1">
      <c r="A447" s="5"/>
      <c r="B447" s="5"/>
      <c r="C447" s="5"/>
      <c r="D447" s="5"/>
      <c r="E447" s="5"/>
    </row>
    <row r="448" ht="15.75" customHeight="1">
      <c r="A448" s="5"/>
      <c r="B448" s="5"/>
      <c r="C448" s="5"/>
      <c r="D448" s="5"/>
      <c r="E448" s="5"/>
    </row>
    <row r="449" ht="15.75" customHeight="1">
      <c r="A449" s="5"/>
      <c r="B449" s="5"/>
      <c r="C449" s="5"/>
      <c r="D449" s="5"/>
      <c r="E449" s="5"/>
    </row>
    <row r="450" ht="15.75" customHeight="1">
      <c r="A450" s="5"/>
      <c r="B450" s="5"/>
      <c r="C450" s="5"/>
      <c r="D450" s="5"/>
      <c r="E450" s="5"/>
    </row>
    <row r="451" ht="15.75" customHeight="1">
      <c r="A451" s="5"/>
      <c r="B451" s="5"/>
      <c r="C451" s="5"/>
      <c r="D451" s="5"/>
      <c r="E451" s="5"/>
    </row>
    <row r="452" ht="15.75" customHeight="1">
      <c r="A452" s="5"/>
      <c r="B452" s="5"/>
      <c r="C452" s="5"/>
      <c r="D452" s="5"/>
      <c r="E452" s="5"/>
    </row>
    <row r="453" ht="15.75" customHeight="1">
      <c r="A453" s="5"/>
      <c r="B453" s="5"/>
      <c r="C453" s="5"/>
      <c r="D453" s="5"/>
      <c r="E453" s="5"/>
    </row>
    <row r="454" ht="15.75" customHeight="1">
      <c r="A454" s="5"/>
      <c r="B454" s="5"/>
      <c r="C454" s="5"/>
      <c r="D454" s="5"/>
      <c r="E454" s="5"/>
    </row>
    <row r="455" ht="15.75" customHeight="1">
      <c r="A455" s="5"/>
      <c r="B455" s="5"/>
      <c r="C455" s="5"/>
      <c r="D455" s="5"/>
      <c r="E455" s="5"/>
    </row>
    <row r="456" ht="15.75" customHeight="1">
      <c r="A456" s="5"/>
      <c r="B456" s="5"/>
      <c r="C456" s="5"/>
      <c r="D456" s="5"/>
      <c r="E456" s="5"/>
    </row>
    <row r="457" ht="15.75" customHeight="1">
      <c r="A457" s="5"/>
      <c r="B457" s="5"/>
      <c r="C457" s="5"/>
      <c r="D457" s="5"/>
      <c r="E457" s="5"/>
    </row>
    <row r="458" ht="15.75" customHeight="1">
      <c r="A458" s="5"/>
      <c r="B458" s="5"/>
      <c r="C458" s="5"/>
      <c r="D458" s="5"/>
      <c r="E458" s="5"/>
    </row>
    <row r="459" ht="15.75" customHeight="1">
      <c r="A459" s="5"/>
      <c r="B459" s="5"/>
      <c r="C459" s="5"/>
      <c r="D459" s="5"/>
      <c r="E459" s="5"/>
    </row>
    <row r="460" ht="15.75" customHeight="1">
      <c r="A460" s="5"/>
      <c r="B460" s="5"/>
      <c r="C460" s="5"/>
      <c r="D460" s="5"/>
      <c r="E460" s="5"/>
    </row>
    <row r="461" ht="15.75" customHeight="1">
      <c r="A461" s="5"/>
      <c r="B461" s="5"/>
      <c r="C461" s="5"/>
      <c r="D461" s="5"/>
      <c r="E461" s="5"/>
    </row>
    <row r="462" ht="15.75" customHeight="1">
      <c r="A462" s="5"/>
      <c r="B462" s="5"/>
      <c r="C462" s="5"/>
      <c r="D462" s="5"/>
      <c r="E462" s="5"/>
    </row>
    <row r="463" ht="15.75" customHeight="1">
      <c r="A463" s="5"/>
      <c r="B463" s="5"/>
      <c r="C463" s="5"/>
      <c r="D463" s="5"/>
      <c r="E463" s="5"/>
    </row>
    <row r="464" ht="15.75" customHeight="1">
      <c r="A464" s="5"/>
      <c r="B464" s="5"/>
      <c r="C464" s="5"/>
      <c r="D464" s="5"/>
      <c r="E464" s="5"/>
    </row>
    <row r="465" ht="15.75" customHeight="1">
      <c r="A465" s="5"/>
      <c r="B465" s="5"/>
      <c r="C465" s="5"/>
      <c r="D465" s="5"/>
      <c r="E465" s="5"/>
    </row>
    <row r="466" ht="15.75" customHeight="1">
      <c r="A466" s="5"/>
      <c r="B466" s="5"/>
      <c r="C466" s="5"/>
      <c r="D466" s="5"/>
      <c r="E466" s="5"/>
    </row>
    <row r="467" ht="15.75" customHeight="1">
      <c r="A467" s="5"/>
      <c r="B467" s="5"/>
      <c r="C467" s="5"/>
      <c r="D467" s="5"/>
      <c r="E467" s="5"/>
    </row>
    <row r="468" ht="15.75" customHeight="1">
      <c r="A468" s="5"/>
      <c r="B468" s="5"/>
      <c r="C468" s="5"/>
      <c r="D468" s="5"/>
      <c r="E468" s="5"/>
    </row>
    <row r="469" ht="15.75" customHeight="1">
      <c r="A469" s="5"/>
      <c r="B469" s="5"/>
      <c r="C469" s="5"/>
      <c r="D469" s="5"/>
      <c r="E469" s="5"/>
    </row>
    <row r="470" ht="15.75" customHeight="1">
      <c r="A470" s="5"/>
      <c r="B470" s="5"/>
      <c r="C470" s="5"/>
      <c r="D470" s="5"/>
      <c r="E470" s="5"/>
    </row>
    <row r="471" ht="15.75" customHeight="1">
      <c r="A471" s="5"/>
      <c r="B471" s="5"/>
      <c r="C471" s="5"/>
      <c r="D471" s="5"/>
      <c r="E471" s="5"/>
    </row>
    <row r="472" ht="15.75" customHeight="1">
      <c r="A472" s="5"/>
      <c r="B472" s="5"/>
      <c r="C472" s="5"/>
      <c r="D472" s="5"/>
      <c r="E472" s="5"/>
    </row>
    <row r="473" ht="15.75" customHeight="1">
      <c r="A473" s="5"/>
      <c r="B473" s="5"/>
      <c r="C473" s="5"/>
      <c r="D473" s="5"/>
      <c r="E473" s="5"/>
    </row>
    <row r="474" ht="15.75" customHeight="1">
      <c r="A474" s="5"/>
      <c r="B474" s="5"/>
      <c r="C474" s="5"/>
      <c r="D474" s="5"/>
      <c r="E474" s="5"/>
    </row>
    <row r="475" ht="15.75" customHeight="1">
      <c r="A475" s="5"/>
      <c r="B475" s="5"/>
      <c r="C475" s="5"/>
      <c r="D475" s="5"/>
      <c r="E475" s="5"/>
    </row>
    <row r="476" ht="15.75" customHeight="1">
      <c r="A476" s="5"/>
      <c r="B476" s="5"/>
      <c r="C476" s="5"/>
      <c r="D476" s="5"/>
      <c r="E476" s="5"/>
    </row>
    <row r="477" ht="15.75" customHeight="1">
      <c r="A477" s="5"/>
      <c r="B477" s="5"/>
      <c r="C477" s="5"/>
      <c r="D477" s="5"/>
      <c r="E477" s="5"/>
    </row>
    <row r="478" ht="15.75" customHeight="1">
      <c r="A478" s="5"/>
      <c r="B478" s="5"/>
      <c r="C478" s="5"/>
      <c r="D478" s="5"/>
      <c r="E478" s="5"/>
    </row>
    <row r="479" ht="15.75" customHeight="1">
      <c r="A479" s="5"/>
      <c r="B479" s="5"/>
      <c r="C479" s="5"/>
      <c r="D479" s="5"/>
      <c r="E479" s="5"/>
    </row>
    <row r="480" ht="15.75" customHeight="1">
      <c r="A480" s="5"/>
      <c r="B480" s="5"/>
      <c r="C480" s="5"/>
      <c r="D480" s="5"/>
      <c r="E480" s="5"/>
    </row>
    <row r="481" ht="15.75" customHeight="1">
      <c r="A481" s="5"/>
      <c r="B481" s="5"/>
      <c r="C481" s="5"/>
      <c r="D481" s="5"/>
      <c r="E481" s="5"/>
    </row>
    <row r="482" ht="15.75" customHeight="1">
      <c r="A482" s="5"/>
      <c r="B482" s="5"/>
      <c r="C482" s="5"/>
      <c r="D482" s="5"/>
      <c r="E482" s="5"/>
    </row>
    <row r="483" ht="15.75" customHeight="1">
      <c r="A483" s="5"/>
      <c r="B483" s="5"/>
      <c r="C483" s="5"/>
      <c r="D483" s="5"/>
      <c r="E483" s="5"/>
    </row>
    <row r="484" ht="15.75" customHeight="1">
      <c r="A484" s="5"/>
      <c r="B484" s="5"/>
      <c r="C484" s="5"/>
      <c r="D484" s="5"/>
      <c r="E484" s="5"/>
    </row>
    <row r="485" ht="15.75" customHeight="1">
      <c r="A485" s="5"/>
      <c r="B485" s="5"/>
      <c r="C485" s="5"/>
      <c r="D485" s="5"/>
      <c r="E485" s="5"/>
    </row>
    <row r="486" ht="15.75" customHeight="1">
      <c r="A486" s="5"/>
      <c r="B486" s="5"/>
      <c r="C486" s="5"/>
      <c r="D486" s="5"/>
      <c r="E486" s="5"/>
    </row>
    <row r="487" ht="15.75" customHeight="1">
      <c r="A487" s="5"/>
      <c r="B487" s="5"/>
      <c r="C487" s="5"/>
      <c r="D487" s="5"/>
      <c r="E487" s="5"/>
    </row>
    <row r="488" ht="15.75" customHeight="1">
      <c r="A488" s="5"/>
      <c r="B488" s="5"/>
      <c r="C488" s="5"/>
      <c r="D488" s="5"/>
      <c r="E488" s="5"/>
    </row>
    <row r="489" ht="15.75" customHeight="1">
      <c r="A489" s="5"/>
      <c r="B489" s="5"/>
      <c r="C489" s="5"/>
      <c r="D489" s="5"/>
      <c r="E489" s="5"/>
    </row>
    <row r="490" ht="15.75" customHeight="1">
      <c r="A490" s="5"/>
      <c r="B490" s="5"/>
      <c r="C490" s="5"/>
      <c r="D490" s="5"/>
      <c r="E490" s="5"/>
    </row>
    <row r="491" ht="15.75" customHeight="1">
      <c r="A491" s="5"/>
      <c r="B491" s="5"/>
      <c r="C491" s="5"/>
      <c r="D491" s="5"/>
      <c r="E491" s="5"/>
    </row>
    <row r="492" ht="15.75" customHeight="1">
      <c r="A492" s="5"/>
      <c r="B492" s="5"/>
      <c r="C492" s="5"/>
      <c r="D492" s="5"/>
      <c r="E492" s="5"/>
    </row>
    <row r="493" ht="15.75" customHeight="1">
      <c r="A493" s="5"/>
      <c r="B493" s="5"/>
      <c r="C493" s="5"/>
      <c r="D493" s="5"/>
      <c r="E493" s="5"/>
    </row>
    <row r="494" ht="15.75" customHeight="1">
      <c r="A494" s="5"/>
      <c r="B494" s="5"/>
      <c r="C494" s="5"/>
      <c r="D494" s="5"/>
      <c r="E494" s="5"/>
    </row>
    <row r="495" ht="15.75" customHeight="1">
      <c r="A495" s="5"/>
      <c r="B495" s="5"/>
      <c r="C495" s="5"/>
      <c r="D495" s="5"/>
      <c r="E495" s="5"/>
    </row>
    <row r="496" ht="15.75" customHeight="1">
      <c r="A496" s="5"/>
      <c r="B496" s="5"/>
      <c r="C496" s="5"/>
      <c r="D496" s="5"/>
      <c r="E496" s="5"/>
    </row>
    <row r="497" ht="15.75" customHeight="1">
      <c r="A497" s="5"/>
      <c r="B497" s="5"/>
      <c r="C497" s="5"/>
      <c r="D497" s="5"/>
      <c r="E497" s="5"/>
    </row>
    <row r="498" ht="15.75" customHeight="1">
      <c r="A498" s="5"/>
      <c r="B498" s="5"/>
      <c r="C498" s="5"/>
      <c r="D498" s="5"/>
      <c r="E498" s="5"/>
    </row>
    <row r="499" ht="15.75" customHeight="1">
      <c r="A499" s="5"/>
      <c r="B499" s="5"/>
      <c r="C499" s="5"/>
      <c r="D499" s="5"/>
      <c r="E499" s="5"/>
    </row>
    <row r="500" ht="15.75" customHeight="1">
      <c r="A500" s="5"/>
      <c r="B500" s="5"/>
      <c r="C500" s="5"/>
      <c r="D500" s="5"/>
      <c r="E500" s="5"/>
    </row>
    <row r="501" ht="15.75" customHeight="1">
      <c r="A501" s="5"/>
      <c r="B501" s="5"/>
      <c r="C501" s="5"/>
      <c r="D501" s="5"/>
      <c r="E501" s="5"/>
    </row>
    <row r="502" ht="15.75" customHeight="1">
      <c r="A502" s="5"/>
      <c r="B502" s="5"/>
      <c r="C502" s="5"/>
      <c r="D502" s="5"/>
      <c r="E502" s="5"/>
    </row>
    <row r="503" ht="15.75" customHeight="1">
      <c r="A503" s="5"/>
      <c r="B503" s="5"/>
      <c r="C503" s="5"/>
      <c r="D503" s="5"/>
      <c r="E503" s="5"/>
    </row>
    <row r="504" ht="15.75" customHeight="1">
      <c r="A504" s="5"/>
      <c r="B504" s="5"/>
      <c r="C504" s="5"/>
      <c r="D504" s="5"/>
      <c r="E504" s="5"/>
    </row>
    <row r="505" ht="15.75" customHeight="1">
      <c r="A505" s="5"/>
      <c r="B505" s="5"/>
      <c r="C505" s="5"/>
      <c r="D505" s="5"/>
      <c r="E505" s="5"/>
    </row>
    <row r="506" ht="15.75" customHeight="1">
      <c r="A506" s="5"/>
      <c r="B506" s="5"/>
      <c r="C506" s="5"/>
      <c r="D506" s="5"/>
      <c r="E506" s="5"/>
    </row>
    <row r="507" ht="15.75" customHeight="1">
      <c r="A507" s="5"/>
      <c r="B507" s="5"/>
      <c r="C507" s="5"/>
      <c r="D507" s="5"/>
      <c r="E507" s="5"/>
    </row>
    <row r="508" ht="15.75" customHeight="1">
      <c r="A508" s="5"/>
      <c r="B508" s="5"/>
      <c r="C508" s="5"/>
      <c r="D508" s="5"/>
      <c r="E508" s="5"/>
    </row>
    <row r="509" ht="15.75" customHeight="1">
      <c r="A509" s="5"/>
      <c r="B509" s="5"/>
      <c r="C509" s="5"/>
      <c r="D509" s="5"/>
      <c r="E509" s="5"/>
    </row>
    <row r="510" ht="15.75" customHeight="1">
      <c r="A510" s="5"/>
      <c r="B510" s="5"/>
      <c r="C510" s="5"/>
      <c r="D510" s="5"/>
      <c r="E510" s="5"/>
    </row>
    <row r="511" ht="15.75" customHeight="1">
      <c r="A511" s="5"/>
      <c r="B511" s="5"/>
      <c r="C511" s="5"/>
      <c r="D511" s="5"/>
      <c r="E511" s="5"/>
    </row>
    <row r="512" ht="15.75" customHeight="1">
      <c r="A512" s="5"/>
      <c r="B512" s="5"/>
      <c r="C512" s="5"/>
      <c r="D512" s="5"/>
      <c r="E512" s="5"/>
    </row>
    <row r="513" ht="15.75" customHeight="1">
      <c r="A513" s="5"/>
      <c r="B513" s="5"/>
      <c r="C513" s="5"/>
      <c r="D513" s="5"/>
      <c r="E513" s="5"/>
    </row>
    <row r="514" ht="15.75" customHeight="1">
      <c r="A514" s="5"/>
      <c r="B514" s="5"/>
      <c r="C514" s="5"/>
      <c r="D514" s="5"/>
      <c r="E514" s="5"/>
    </row>
    <row r="515" ht="15.75" customHeight="1">
      <c r="A515" s="5"/>
      <c r="B515" s="5"/>
      <c r="C515" s="5"/>
      <c r="D515" s="5"/>
      <c r="E515" s="5"/>
    </row>
    <row r="516" ht="15.75" customHeight="1">
      <c r="A516" s="5"/>
      <c r="B516" s="5"/>
      <c r="C516" s="5"/>
      <c r="D516" s="5"/>
      <c r="E516" s="5"/>
    </row>
    <row r="517" ht="15.75" customHeight="1">
      <c r="A517" s="5"/>
      <c r="B517" s="5"/>
      <c r="C517" s="5"/>
      <c r="D517" s="5"/>
      <c r="E517" s="5"/>
    </row>
    <row r="518" ht="15.75" customHeight="1">
      <c r="A518" s="5"/>
      <c r="B518" s="5"/>
      <c r="C518" s="5"/>
      <c r="D518" s="5"/>
      <c r="E518" s="5"/>
    </row>
    <row r="519" ht="15.75" customHeight="1">
      <c r="A519" s="5"/>
      <c r="B519" s="5"/>
      <c r="C519" s="5"/>
      <c r="D519" s="5"/>
      <c r="E519" s="5"/>
    </row>
    <row r="520" ht="15.75" customHeight="1">
      <c r="A520" s="5"/>
      <c r="B520" s="5"/>
      <c r="C520" s="5"/>
      <c r="D520" s="5"/>
      <c r="E520" s="5"/>
    </row>
    <row r="521" ht="15.75" customHeight="1">
      <c r="A521" s="5"/>
      <c r="B521" s="5"/>
      <c r="C521" s="5"/>
      <c r="D521" s="5"/>
      <c r="E521" s="5"/>
    </row>
    <row r="522" ht="15.75" customHeight="1">
      <c r="A522" s="5"/>
      <c r="B522" s="5"/>
      <c r="C522" s="5"/>
      <c r="D522" s="5"/>
      <c r="E522" s="5"/>
    </row>
    <row r="523" ht="15.75" customHeight="1">
      <c r="A523" s="5"/>
      <c r="B523" s="5"/>
      <c r="C523" s="5"/>
      <c r="D523" s="5"/>
      <c r="E523" s="5"/>
    </row>
    <row r="524" ht="15.75" customHeight="1">
      <c r="A524" s="5"/>
      <c r="B524" s="5"/>
      <c r="C524" s="5"/>
      <c r="D524" s="5"/>
      <c r="E524" s="5"/>
    </row>
    <row r="525" ht="15.75" customHeight="1">
      <c r="A525" s="5"/>
      <c r="B525" s="5"/>
      <c r="C525" s="5"/>
      <c r="D525" s="5"/>
      <c r="E525" s="5"/>
    </row>
    <row r="526" ht="15.75" customHeight="1">
      <c r="A526" s="5"/>
      <c r="B526" s="5"/>
      <c r="C526" s="5"/>
      <c r="D526" s="5"/>
      <c r="E526" s="5"/>
    </row>
    <row r="527" ht="15.75" customHeight="1">
      <c r="A527" s="5"/>
      <c r="B527" s="5"/>
      <c r="C527" s="5"/>
      <c r="D527" s="5"/>
      <c r="E527" s="5"/>
    </row>
    <row r="528" ht="15.75" customHeight="1">
      <c r="A528" s="5"/>
      <c r="B528" s="5"/>
      <c r="C528" s="5"/>
      <c r="D528" s="5"/>
      <c r="E528" s="5"/>
    </row>
    <row r="529" ht="15.75" customHeight="1">
      <c r="A529" s="5"/>
      <c r="B529" s="5"/>
      <c r="C529" s="5"/>
      <c r="D529" s="5"/>
      <c r="E529" s="5"/>
    </row>
    <row r="530" ht="15.75" customHeight="1">
      <c r="A530" s="5"/>
      <c r="B530" s="5"/>
      <c r="C530" s="5"/>
      <c r="D530" s="5"/>
      <c r="E530" s="5"/>
    </row>
    <row r="531" ht="15.75" customHeight="1">
      <c r="A531" s="5"/>
      <c r="B531" s="5"/>
      <c r="C531" s="5"/>
      <c r="D531" s="5"/>
      <c r="E531" s="5"/>
    </row>
    <row r="532" ht="15.75" customHeight="1">
      <c r="A532" s="5"/>
      <c r="B532" s="5"/>
      <c r="C532" s="5"/>
      <c r="D532" s="5"/>
      <c r="E532" s="5"/>
    </row>
    <row r="533" ht="15.75" customHeight="1">
      <c r="A533" s="5"/>
      <c r="B533" s="5"/>
      <c r="C533" s="5"/>
      <c r="D533" s="5"/>
      <c r="E533" s="5"/>
    </row>
    <row r="534" ht="15.75" customHeight="1">
      <c r="A534" s="5"/>
      <c r="B534" s="5"/>
      <c r="C534" s="5"/>
      <c r="D534" s="5"/>
      <c r="E534" s="5"/>
    </row>
    <row r="535" ht="15.75" customHeight="1">
      <c r="A535" s="5"/>
      <c r="B535" s="5"/>
      <c r="C535" s="5"/>
      <c r="D535" s="5"/>
      <c r="E535" s="5"/>
    </row>
    <row r="536" ht="15.75" customHeight="1">
      <c r="A536" s="5"/>
      <c r="B536" s="5"/>
      <c r="C536" s="5"/>
      <c r="D536" s="5"/>
      <c r="E536" s="5"/>
    </row>
    <row r="537" ht="15.75" customHeight="1">
      <c r="A537" s="5"/>
      <c r="B537" s="5"/>
      <c r="C537" s="5"/>
      <c r="D537" s="5"/>
      <c r="E537" s="5"/>
    </row>
    <row r="538" ht="15.75" customHeight="1">
      <c r="A538" s="5"/>
      <c r="B538" s="5"/>
      <c r="C538" s="5"/>
      <c r="D538" s="5"/>
      <c r="E538" s="5"/>
    </row>
    <row r="539" ht="15.75" customHeight="1">
      <c r="A539" s="5"/>
      <c r="B539" s="5"/>
      <c r="C539" s="5"/>
      <c r="D539" s="5"/>
      <c r="E539" s="5"/>
    </row>
    <row r="540" ht="15.75" customHeight="1">
      <c r="A540" s="5"/>
      <c r="B540" s="5"/>
      <c r="C540" s="5"/>
      <c r="D540" s="5"/>
      <c r="E540" s="5"/>
    </row>
    <row r="541" ht="15.75" customHeight="1">
      <c r="A541" s="5"/>
      <c r="B541" s="5"/>
      <c r="C541" s="5"/>
      <c r="D541" s="5"/>
      <c r="E541" s="5"/>
    </row>
    <row r="542" ht="15.75" customHeight="1">
      <c r="A542" s="5"/>
      <c r="B542" s="5"/>
      <c r="C542" s="5"/>
      <c r="D542" s="5"/>
      <c r="E542" s="5"/>
    </row>
    <row r="543" ht="15.75" customHeight="1">
      <c r="A543" s="5"/>
      <c r="B543" s="5"/>
      <c r="C543" s="5"/>
      <c r="D543" s="5"/>
      <c r="E543" s="5"/>
    </row>
    <row r="544" ht="15.75" customHeight="1">
      <c r="A544" s="5"/>
      <c r="B544" s="5"/>
      <c r="C544" s="5"/>
      <c r="D544" s="5"/>
      <c r="E544" s="5"/>
    </row>
    <row r="545" ht="15.75" customHeight="1">
      <c r="A545" s="5"/>
      <c r="B545" s="5"/>
      <c r="C545" s="5"/>
      <c r="D545" s="5"/>
      <c r="E545" s="5"/>
    </row>
    <row r="546" ht="15.75" customHeight="1">
      <c r="A546" s="5"/>
      <c r="B546" s="5"/>
      <c r="C546" s="5"/>
      <c r="D546" s="5"/>
      <c r="E546" s="5"/>
    </row>
    <row r="547" ht="15.75" customHeight="1">
      <c r="A547" s="5"/>
      <c r="B547" s="5"/>
      <c r="C547" s="5"/>
      <c r="D547" s="5"/>
      <c r="E547" s="5"/>
    </row>
    <row r="548" ht="15.75" customHeight="1">
      <c r="A548" s="5"/>
      <c r="B548" s="5"/>
      <c r="C548" s="5"/>
      <c r="D548" s="5"/>
      <c r="E548" s="5"/>
    </row>
    <row r="549" ht="15.75" customHeight="1">
      <c r="A549" s="5"/>
      <c r="B549" s="5"/>
      <c r="C549" s="5"/>
      <c r="D549" s="5"/>
      <c r="E549" s="5"/>
    </row>
    <row r="550" ht="15.75" customHeight="1">
      <c r="A550" s="5"/>
      <c r="B550" s="5"/>
      <c r="C550" s="5"/>
      <c r="D550" s="5"/>
      <c r="E550" s="5"/>
    </row>
    <row r="551" ht="15.75" customHeight="1">
      <c r="A551" s="5"/>
      <c r="B551" s="5"/>
      <c r="C551" s="5"/>
      <c r="D551" s="5"/>
      <c r="E551" s="5"/>
    </row>
    <row r="552" ht="15.75" customHeight="1">
      <c r="A552" s="5"/>
      <c r="B552" s="5"/>
      <c r="C552" s="5"/>
      <c r="D552" s="5"/>
      <c r="E552" s="5"/>
    </row>
    <row r="553" ht="15.75" customHeight="1">
      <c r="A553" s="5"/>
      <c r="B553" s="5"/>
      <c r="C553" s="5"/>
      <c r="D553" s="5"/>
      <c r="E553" s="5"/>
    </row>
    <row r="554" ht="15.75" customHeight="1">
      <c r="A554" s="5"/>
      <c r="B554" s="5"/>
      <c r="C554" s="5"/>
      <c r="D554" s="5"/>
      <c r="E554" s="5"/>
    </row>
    <row r="555" ht="15.75" customHeight="1">
      <c r="A555" s="5"/>
      <c r="B555" s="5"/>
      <c r="C555" s="5"/>
      <c r="D555" s="5"/>
      <c r="E555" s="5"/>
    </row>
    <row r="556" ht="15.75" customHeight="1">
      <c r="A556" s="5"/>
      <c r="B556" s="5"/>
      <c r="C556" s="5"/>
      <c r="D556" s="5"/>
      <c r="E556" s="5"/>
    </row>
    <row r="557" ht="15.75" customHeight="1">
      <c r="A557" s="5"/>
      <c r="B557" s="5"/>
      <c r="C557" s="5"/>
      <c r="D557" s="5"/>
      <c r="E557" s="5"/>
    </row>
    <row r="558" ht="15.75" customHeight="1">
      <c r="A558" s="5"/>
      <c r="B558" s="5"/>
      <c r="C558" s="5"/>
      <c r="D558" s="5"/>
      <c r="E558" s="5"/>
    </row>
    <row r="559" ht="15.75" customHeight="1">
      <c r="A559" s="5"/>
      <c r="B559" s="5"/>
      <c r="C559" s="5"/>
      <c r="D559" s="5"/>
      <c r="E559" s="5"/>
    </row>
    <row r="560" ht="15.75" customHeight="1">
      <c r="A560" s="5"/>
      <c r="B560" s="5"/>
      <c r="C560" s="5"/>
      <c r="D560" s="5"/>
      <c r="E560" s="5"/>
    </row>
    <row r="561" ht="15.75" customHeight="1">
      <c r="A561" s="5"/>
      <c r="B561" s="5"/>
      <c r="C561" s="5"/>
      <c r="D561" s="5"/>
      <c r="E561" s="5"/>
    </row>
    <row r="562" ht="15.75" customHeight="1">
      <c r="A562" s="5"/>
      <c r="B562" s="5"/>
      <c r="C562" s="5"/>
      <c r="D562" s="5"/>
      <c r="E562" s="5"/>
    </row>
    <row r="563" ht="15.75" customHeight="1">
      <c r="A563" s="5"/>
      <c r="B563" s="5"/>
      <c r="C563" s="5"/>
      <c r="D563" s="5"/>
      <c r="E563" s="5"/>
    </row>
    <row r="564" ht="15.75" customHeight="1">
      <c r="A564" s="5"/>
      <c r="B564" s="5"/>
      <c r="C564" s="5"/>
      <c r="D564" s="5"/>
      <c r="E564" s="5"/>
    </row>
    <row r="565" ht="15.75" customHeight="1">
      <c r="A565" s="5"/>
      <c r="B565" s="5"/>
      <c r="C565" s="5"/>
      <c r="D565" s="5"/>
      <c r="E565" s="5"/>
    </row>
    <row r="566" ht="15.75" customHeight="1">
      <c r="A566" s="5"/>
      <c r="B566" s="5"/>
      <c r="C566" s="5"/>
      <c r="D566" s="5"/>
      <c r="E566" s="5"/>
    </row>
    <row r="567" ht="15.75" customHeight="1">
      <c r="A567" s="5"/>
      <c r="B567" s="5"/>
      <c r="C567" s="5"/>
      <c r="D567" s="5"/>
      <c r="E567" s="5"/>
    </row>
    <row r="568" ht="15.75" customHeight="1">
      <c r="A568" s="5"/>
      <c r="B568" s="5"/>
      <c r="C568" s="5"/>
      <c r="D568" s="5"/>
      <c r="E568" s="5"/>
    </row>
    <row r="569" ht="15.75" customHeight="1">
      <c r="A569" s="5"/>
      <c r="B569" s="5"/>
      <c r="C569" s="5"/>
      <c r="D569" s="5"/>
      <c r="E569" s="5"/>
    </row>
    <row r="570" ht="15.75" customHeight="1">
      <c r="A570" s="5"/>
      <c r="B570" s="5"/>
      <c r="C570" s="5"/>
      <c r="D570" s="5"/>
      <c r="E570" s="5"/>
    </row>
    <row r="571" ht="15.75" customHeight="1">
      <c r="A571" s="5"/>
      <c r="B571" s="5"/>
      <c r="C571" s="5"/>
      <c r="D571" s="5"/>
      <c r="E571" s="5"/>
    </row>
    <row r="572" ht="15.75" customHeight="1">
      <c r="A572" s="5"/>
      <c r="B572" s="5"/>
      <c r="C572" s="5"/>
      <c r="D572" s="5"/>
      <c r="E572" s="5"/>
    </row>
    <row r="573" ht="15.75" customHeight="1">
      <c r="A573" s="5"/>
      <c r="B573" s="5"/>
      <c r="C573" s="5"/>
      <c r="D573" s="5"/>
      <c r="E573" s="5"/>
    </row>
    <row r="574" ht="15.75" customHeight="1">
      <c r="A574" s="5"/>
      <c r="B574" s="5"/>
      <c r="C574" s="5"/>
      <c r="D574" s="5"/>
      <c r="E574" s="5"/>
    </row>
    <row r="575" ht="15.75" customHeight="1">
      <c r="A575" s="5"/>
      <c r="B575" s="5"/>
      <c r="C575" s="5"/>
      <c r="D575" s="5"/>
      <c r="E575" s="5"/>
    </row>
    <row r="576" ht="15.75" customHeight="1">
      <c r="A576" s="5"/>
      <c r="B576" s="5"/>
      <c r="C576" s="5"/>
      <c r="D576" s="5"/>
      <c r="E576" s="5"/>
    </row>
    <row r="577" ht="15.75" customHeight="1">
      <c r="A577" s="5"/>
      <c r="B577" s="5"/>
      <c r="C577" s="5"/>
      <c r="D577" s="5"/>
      <c r="E577" s="5"/>
    </row>
    <row r="578" ht="15.75" customHeight="1">
      <c r="A578" s="5"/>
      <c r="B578" s="5"/>
      <c r="C578" s="5"/>
      <c r="D578" s="5"/>
      <c r="E578" s="5"/>
    </row>
    <row r="579" ht="15.75" customHeight="1">
      <c r="A579" s="5"/>
      <c r="B579" s="5"/>
      <c r="C579" s="5"/>
      <c r="D579" s="5"/>
      <c r="E579" s="5"/>
    </row>
    <row r="580" ht="15.75" customHeight="1">
      <c r="A580" s="5"/>
      <c r="B580" s="5"/>
      <c r="C580" s="5"/>
      <c r="D580" s="5"/>
      <c r="E580" s="5"/>
    </row>
    <row r="581" ht="15.75" customHeight="1">
      <c r="A581" s="5"/>
      <c r="B581" s="5"/>
      <c r="C581" s="5"/>
      <c r="D581" s="5"/>
      <c r="E581" s="5"/>
    </row>
    <row r="582" ht="15.75" customHeight="1">
      <c r="A582" s="5"/>
      <c r="B582" s="5"/>
      <c r="C582" s="5"/>
      <c r="D582" s="5"/>
      <c r="E582" s="5"/>
    </row>
    <row r="583" ht="15.75" customHeight="1">
      <c r="A583" s="5"/>
      <c r="B583" s="5"/>
      <c r="C583" s="5"/>
      <c r="D583" s="5"/>
      <c r="E583" s="5"/>
    </row>
    <row r="584" ht="15.75" customHeight="1">
      <c r="A584" s="5"/>
      <c r="B584" s="5"/>
      <c r="C584" s="5"/>
      <c r="D584" s="5"/>
      <c r="E584" s="5"/>
    </row>
    <row r="585" ht="15.75" customHeight="1">
      <c r="A585" s="5"/>
      <c r="B585" s="5"/>
      <c r="C585" s="5"/>
      <c r="D585" s="5"/>
      <c r="E585" s="5"/>
    </row>
    <row r="586" ht="15.75" customHeight="1">
      <c r="A586" s="5"/>
      <c r="B586" s="5"/>
      <c r="C586" s="5"/>
      <c r="D586" s="5"/>
      <c r="E586" s="5"/>
    </row>
    <row r="587" ht="15.75" customHeight="1">
      <c r="A587" s="5"/>
      <c r="B587" s="5"/>
      <c r="C587" s="5"/>
      <c r="D587" s="5"/>
      <c r="E587" s="5"/>
    </row>
    <row r="588" ht="15.75" customHeight="1">
      <c r="A588" s="5"/>
      <c r="B588" s="5"/>
      <c r="C588" s="5"/>
      <c r="D588" s="5"/>
      <c r="E588" s="5"/>
    </row>
    <row r="589" ht="15.75" customHeight="1">
      <c r="A589" s="5"/>
      <c r="B589" s="5"/>
      <c r="C589" s="5"/>
      <c r="D589" s="5"/>
      <c r="E589" s="5"/>
    </row>
    <row r="590" ht="15.75" customHeight="1">
      <c r="A590" s="5"/>
      <c r="B590" s="5"/>
      <c r="C590" s="5"/>
      <c r="D590" s="5"/>
      <c r="E590" s="5"/>
    </row>
    <row r="591" ht="15.75" customHeight="1">
      <c r="A591" s="5"/>
      <c r="B591" s="5"/>
      <c r="C591" s="5"/>
      <c r="D591" s="5"/>
      <c r="E591" s="5"/>
    </row>
    <row r="592" ht="15.75" customHeight="1">
      <c r="A592" s="5"/>
      <c r="B592" s="5"/>
      <c r="C592" s="5"/>
      <c r="D592" s="5"/>
      <c r="E592" s="5"/>
    </row>
    <row r="593" ht="15.75" customHeight="1">
      <c r="A593" s="5"/>
      <c r="B593" s="5"/>
      <c r="C593" s="5"/>
      <c r="D593" s="5"/>
      <c r="E593" s="5"/>
    </row>
    <row r="594" ht="15.75" customHeight="1">
      <c r="A594" s="5"/>
      <c r="B594" s="5"/>
      <c r="C594" s="5"/>
      <c r="D594" s="5"/>
      <c r="E594" s="5"/>
    </row>
    <row r="595" ht="15.75" customHeight="1">
      <c r="A595" s="5"/>
      <c r="B595" s="5"/>
      <c r="C595" s="5"/>
      <c r="D595" s="5"/>
      <c r="E595" s="5"/>
    </row>
    <row r="596" ht="15.75" customHeight="1">
      <c r="A596" s="5"/>
      <c r="B596" s="5"/>
      <c r="C596" s="5"/>
      <c r="D596" s="5"/>
      <c r="E596" s="5"/>
    </row>
    <row r="597" ht="15.75" customHeight="1">
      <c r="A597" s="5"/>
      <c r="B597" s="5"/>
      <c r="C597" s="5"/>
      <c r="D597" s="5"/>
      <c r="E597" s="5"/>
    </row>
    <row r="598" ht="15.75" customHeight="1">
      <c r="A598" s="5"/>
      <c r="B598" s="5"/>
      <c r="C598" s="5"/>
      <c r="D598" s="5"/>
      <c r="E598" s="5"/>
    </row>
    <row r="599" ht="15.75" customHeight="1">
      <c r="A599" s="5"/>
      <c r="B599" s="5"/>
      <c r="C599" s="5"/>
      <c r="D599" s="5"/>
      <c r="E599" s="5"/>
    </row>
    <row r="600" ht="15.75" customHeight="1">
      <c r="A600" s="5"/>
      <c r="B600" s="5"/>
      <c r="C600" s="5"/>
      <c r="D600" s="5"/>
      <c r="E600" s="5"/>
    </row>
    <row r="601" ht="15.75" customHeight="1">
      <c r="A601" s="5"/>
      <c r="B601" s="5"/>
      <c r="C601" s="5"/>
      <c r="D601" s="5"/>
      <c r="E601" s="5"/>
    </row>
    <row r="602" ht="15.75" customHeight="1">
      <c r="A602" s="5"/>
      <c r="B602" s="5"/>
      <c r="C602" s="5"/>
      <c r="D602" s="5"/>
      <c r="E602" s="5"/>
    </row>
    <row r="603" ht="15.75" customHeight="1">
      <c r="A603" s="5"/>
      <c r="B603" s="5"/>
      <c r="C603" s="5"/>
      <c r="D603" s="5"/>
      <c r="E603" s="5"/>
    </row>
    <row r="604" ht="15.75" customHeight="1">
      <c r="A604" s="5"/>
      <c r="B604" s="5"/>
      <c r="C604" s="5"/>
      <c r="D604" s="5"/>
      <c r="E604" s="5"/>
    </row>
    <row r="605" ht="15.75" customHeight="1">
      <c r="A605" s="5"/>
      <c r="B605" s="5"/>
      <c r="C605" s="5"/>
      <c r="D605" s="5"/>
      <c r="E605" s="5"/>
    </row>
    <row r="606" ht="15.75" customHeight="1">
      <c r="A606" s="5"/>
      <c r="B606" s="5"/>
      <c r="C606" s="5"/>
      <c r="D606" s="5"/>
      <c r="E606" s="5"/>
    </row>
    <row r="607" ht="15.75" customHeight="1">
      <c r="A607" s="5"/>
      <c r="B607" s="5"/>
      <c r="C607" s="5"/>
      <c r="D607" s="5"/>
      <c r="E607" s="5"/>
    </row>
    <row r="608" ht="15.75" customHeight="1">
      <c r="A608" s="5"/>
      <c r="B608" s="5"/>
      <c r="C608" s="5"/>
      <c r="D608" s="5"/>
      <c r="E608" s="5"/>
    </row>
    <row r="609" ht="15.75" customHeight="1">
      <c r="A609" s="5"/>
      <c r="B609" s="5"/>
      <c r="C609" s="5"/>
      <c r="D609" s="5"/>
      <c r="E609" s="5"/>
    </row>
    <row r="610" ht="15.75" customHeight="1">
      <c r="A610" s="5"/>
      <c r="B610" s="5"/>
      <c r="C610" s="5"/>
      <c r="D610" s="5"/>
      <c r="E610" s="5"/>
    </row>
    <row r="611" ht="15.75" customHeight="1">
      <c r="A611" s="5"/>
      <c r="B611" s="5"/>
      <c r="C611" s="5"/>
      <c r="D611" s="5"/>
      <c r="E611" s="5"/>
    </row>
    <row r="612" ht="15.75" customHeight="1">
      <c r="A612" s="5"/>
      <c r="B612" s="5"/>
      <c r="C612" s="5"/>
      <c r="D612" s="5"/>
      <c r="E612" s="5"/>
    </row>
    <row r="613" ht="15.75" customHeight="1">
      <c r="A613" s="5"/>
      <c r="B613" s="5"/>
      <c r="C613" s="5"/>
      <c r="D613" s="5"/>
      <c r="E613" s="5"/>
    </row>
    <row r="614" ht="15.75" customHeight="1">
      <c r="A614" s="5"/>
      <c r="B614" s="5"/>
      <c r="C614" s="5"/>
      <c r="D614" s="5"/>
      <c r="E614" s="5"/>
    </row>
    <row r="615" ht="15.75" customHeight="1">
      <c r="A615" s="5"/>
      <c r="B615" s="5"/>
      <c r="C615" s="5"/>
      <c r="D615" s="5"/>
      <c r="E615" s="5"/>
    </row>
    <row r="616" ht="15.75" customHeight="1">
      <c r="A616" s="5"/>
      <c r="B616" s="5"/>
      <c r="C616" s="5"/>
      <c r="D616" s="5"/>
      <c r="E616" s="5"/>
    </row>
    <row r="617" ht="15.75" customHeight="1">
      <c r="A617" s="5"/>
      <c r="B617" s="5"/>
      <c r="C617" s="5"/>
      <c r="D617" s="5"/>
      <c r="E617" s="5"/>
    </row>
    <row r="618" ht="15.75" customHeight="1">
      <c r="A618" s="5"/>
      <c r="B618" s="5"/>
      <c r="C618" s="5"/>
      <c r="D618" s="5"/>
      <c r="E618" s="5"/>
    </row>
    <row r="619" ht="15.75" customHeight="1">
      <c r="A619" s="5"/>
      <c r="B619" s="5"/>
      <c r="C619" s="5"/>
      <c r="D619" s="5"/>
      <c r="E619" s="5"/>
    </row>
    <row r="620" ht="15.75" customHeight="1">
      <c r="A620" s="5"/>
      <c r="B620" s="5"/>
      <c r="C620" s="5"/>
      <c r="D620" s="5"/>
      <c r="E620" s="5"/>
    </row>
    <row r="621" ht="15.75" customHeight="1">
      <c r="A621" s="5"/>
      <c r="B621" s="5"/>
      <c r="C621" s="5"/>
      <c r="D621" s="5"/>
      <c r="E621" s="5"/>
    </row>
    <row r="622" ht="15.75" customHeight="1">
      <c r="A622" s="5"/>
      <c r="B622" s="5"/>
      <c r="C622" s="5"/>
      <c r="D622" s="5"/>
      <c r="E622" s="5"/>
    </row>
    <row r="623" ht="15.75" customHeight="1">
      <c r="A623" s="5"/>
      <c r="B623" s="5"/>
      <c r="C623" s="5"/>
      <c r="D623" s="5"/>
      <c r="E623" s="5"/>
    </row>
    <row r="624" ht="15.75" customHeight="1">
      <c r="A624" s="5"/>
      <c r="B624" s="5"/>
      <c r="C624" s="5"/>
      <c r="D624" s="5"/>
      <c r="E624" s="5"/>
    </row>
    <row r="625" ht="15.75" customHeight="1">
      <c r="A625" s="5"/>
      <c r="B625" s="5"/>
      <c r="C625" s="5"/>
      <c r="D625" s="5"/>
      <c r="E625" s="5"/>
    </row>
    <row r="626" ht="15.75" customHeight="1">
      <c r="A626" s="5"/>
      <c r="B626" s="5"/>
      <c r="C626" s="5"/>
      <c r="D626" s="5"/>
      <c r="E626" s="5"/>
    </row>
    <row r="627" ht="15.75" customHeight="1">
      <c r="A627" s="5"/>
      <c r="B627" s="5"/>
      <c r="C627" s="5"/>
      <c r="D627" s="5"/>
      <c r="E627" s="5"/>
    </row>
    <row r="628" ht="15.75" customHeight="1">
      <c r="A628" s="5"/>
      <c r="B628" s="5"/>
      <c r="C628" s="5"/>
      <c r="D628" s="5"/>
      <c r="E628" s="5"/>
    </row>
    <row r="629" ht="15.75" customHeight="1">
      <c r="A629" s="5"/>
      <c r="B629" s="5"/>
      <c r="C629" s="5"/>
      <c r="D629" s="5"/>
      <c r="E629" s="5"/>
    </row>
    <row r="630" ht="15.75" customHeight="1">
      <c r="A630" s="5"/>
      <c r="B630" s="5"/>
      <c r="C630" s="5"/>
      <c r="D630" s="5"/>
      <c r="E630" s="5"/>
    </row>
    <row r="631" ht="15.75" customHeight="1">
      <c r="A631" s="5"/>
      <c r="B631" s="5"/>
      <c r="C631" s="5"/>
      <c r="D631" s="5"/>
      <c r="E631" s="5"/>
    </row>
    <row r="632" ht="15.75" customHeight="1">
      <c r="A632" s="5"/>
      <c r="B632" s="5"/>
      <c r="C632" s="5"/>
      <c r="D632" s="5"/>
      <c r="E632" s="5"/>
    </row>
    <row r="633" ht="15.75" customHeight="1">
      <c r="A633" s="5"/>
      <c r="B633" s="5"/>
      <c r="C633" s="5"/>
      <c r="D633" s="5"/>
      <c r="E633" s="5"/>
    </row>
    <row r="634" ht="15.75" customHeight="1">
      <c r="A634" s="5"/>
      <c r="B634" s="5"/>
      <c r="C634" s="5"/>
      <c r="D634" s="5"/>
      <c r="E634" s="5"/>
    </row>
    <row r="635" ht="15.75" customHeight="1">
      <c r="A635" s="5"/>
      <c r="B635" s="5"/>
      <c r="C635" s="5"/>
      <c r="D635" s="5"/>
      <c r="E635" s="5"/>
    </row>
    <row r="636" ht="15.75" customHeight="1">
      <c r="A636" s="5"/>
      <c r="B636" s="5"/>
      <c r="C636" s="5"/>
      <c r="D636" s="5"/>
      <c r="E636" s="5"/>
    </row>
    <row r="637" ht="15.75" customHeight="1">
      <c r="A637" s="5"/>
      <c r="B637" s="5"/>
      <c r="C637" s="5"/>
      <c r="D637" s="5"/>
      <c r="E637" s="5"/>
    </row>
    <row r="638" ht="15.75" customHeight="1">
      <c r="A638" s="5"/>
      <c r="B638" s="5"/>
      <c r="C638" s="5"/>
      <c r="D638" s="5"/>
      <c r="E638" s="5"/>
    </row>
    <row r="639" ht="15.75" customHeight="1">
      <c r="A639" s="5"/>
      <c r="B639" s="5"/>
      <c r="C639" s="5"/>
      <c r="D639" s="5"/>
      <c r="E639" s="5"/>
    </row>
    <row r="640" ht="15.75" customHeight="1">
      <c r="A640" s="5"/>
      <c r="B640" s="5"/>
      <c r="C640" s="5"/>
      <c r="D640" s="5"/>
      <c r="E640" s="5"/>
    </row>
    <row r="641" ht="15.75" customHeight="1">
      <c r="A641" s="5"/>
      <c r="B641" s="5"/>
      <c r="C641" s="5"/>
      <c r="D641" s="5"/>
      <c r="E641" s="5"/>
    </row>
    <row r="642" ht="15.75" customHeight="1">
      <c r="A642" s="5"/>
      <c r="B642" s="5"/>
      <c r="C642" s="5"/>
      <c r="D642" s="5"/>
      <c r="E642" s="5"/>
    </row>
    <row r="643" ht="15.75" customHeight="1">
      <c r="A643" s="5"/>
      <c r="B643" s="5"/>
      <c r="C643" s="5"/>
      <c r="D643" s="5"/>
      <c r="E643" s="5"/>
    </row>
    <row r="644" ht="15.75" customHeight="1">
      <c r="A644" s="5"/>
      <c r="B644" s="5"/>
      <c r="C644" s="5"/>
      <c r="D644" s="5"/>
      <c r="E644" s="5"/>
    </row>
    <row r="645" ht="15.75" customHeight="1">
      <c r="A645" s="5"/>
      <c r="B645" s="5"/>
      <c r="C645" s="5"/>
      <c r="D645" s="5"/>
      <c r="E645" s="5"/>
    </row>
    <row r="646" ht="15.75" customHeight="1">
      <c r="A646" s="5"/>
      <c r="B646" s="5"/>
      <c r="C646" s="5"/>
      <c r="D646" s="5"/>
      <c r="E646" s="5"/>
    </row>
    <row r="647" ht="15.75" customHeight="1">
      <c r="A647" s="5"/>
      <c r="B647" s="5"/>
      <c r="C647" s="5"/>
      <c r="D647" s="5"/>
      <c r="E647" s="5"/>
    </row>
    <row r="648" ht="15.75" customHeight="1">
      <c r="A648" s="5"/>
      <c r="B648" s="5"/>
      <c r="C648" s="5"/>
      <c r="D648" s="5"/>
      <c r="E648" s="5"/>
    </row>
    <row r="649" ht="15.75" customHeight="1">
      <c r="A649" s="5"/>
      <c r="B649" s="5"/>
      <c r="C649" s="5"/>
      <c r="D649" s="5"/>
      <c r="E649" s="5"/>
    </row>
    <row r="650" ht="15.75" customHeight="1">
      <c r="A650" s="5"/>
      <c r="B650" s="5"/>
      <c r="C650" s="5"/>
      <c r="D650" s="5"/>
      <c r="E650" s="5"/>
    </row>
    <row r="651" ht="15.75" customHeight="1">
      <c r="A651" s="5"/>
      <c r="B651" s="5"/>
      <c r="C651" s="5"/>
      <c r="D651" s="5"/>
      <c r="E651" s="5"/>
    </row>
    <row r="652" ht="15.75" customHeight="1">
      <c r="A652" s="5"/>
      <c r="B652" s="5"/>
      <c r="C652" s="5"/>
      <c r="D652" s="5"/>
      <c r="E652" s="5"/>
    </row>
    <row r="653" ht="15.75" customHeight="1">
      <c r="A653" s="5"/>
      <c r="B653" s="5"/>
      <c r="C653" s="5"/>
      <c r="D653" s="5"/>
      <c r="E653" s="5"/>
    </row>
    <row r="654" ht="15.75" customHeight="1">
      <c r="A654" s="5"/>
      <c r="B654" s="5"/>
      <c r="C654" s="5"/>
      <c r="D654" s="5"/>
      <c r="E654" s="5"/>
    </row>
    <row r="655" ht="15.75" customHeight="1">
      <c r="A655" s="5"/>
      <c r="B655" s="5"/>
      <c r="C655" s="5"/>
      <c r="D655" s="5"/>
      <c r="E655" s="5"/>
    </row>
    <row r="656" ht="15.75" customHeight="1">
      <c r="A656" s="5"/>
      <c r="B656" s="5"/>
      <c r="C656" s="5"/>
      <c r="D656" s="5"/>
      <c r="E656" s="5"/>
    </row>
    <row r="657" ht="15.75" customHeight="1">
      <c r="A657" s="5"/>
      <c r="B657" s="5"/>
      <c r="C657" s="5"/>
      <c r="D657" s="5"/>
      <c r="E657" s="5"/>
    </row>
    <row r="658" ht="15.75" customHeight="1">
      <c r="A658" s="5"/>
      <c r="B658" s="5"/>
      <c r="C658" s="5"/>
      <c r="D658" s="5"/>
      <c r="E658" s="5"/>
    </row>
    <row r="659" ht="15.75" customHeight="1">
      <c r="A659" s="5"/>
      <c r="B659" s="5"/>
      <c r="C659" s="5"/>
      <c r="D659" s="5"/>
      <c r="E659" s="5"/>
    </row>
    <row r="660" ht="15.75" customHeight="1">
      <c r="A660" s="5"/>
      <c r="B660" s="5"/>
      <c r="C660" s="5"/>
      <c r="D660" s="5"/>
      <c r="E660" s="5"/>
    </row>
    <row r="661" ht="15.75" customHeight="1">
      <c r="A661" s="5"/>
      <c r="B661" s="5"/>
      <c r="C661" s="5"/>
      <c r="D661" s="5"/>
      <c r="E661" s="5"/>
    </row>
    <row r="662" ht="15.75" customHeight="1">
      <c r="A662" s="5"/>
      <c r="B662" s="5"/>
      <c r="C662" s="5"/>
      <c r="D662" s="5"/>
      <c r="E662" s="5"/>
    </row>
    <row r="663" ht="15.75" customHeight="1">
      <c r="A663" s="5"/>
      <c r="B663" s="5"/>
      <c r="C663" s="5"/>
      <c r="D663" s="5"/>
      <c r="E663" s="5"/>
    </row>
    <row r="664" ht="15.75" customHeight="1">
      <c r="A664" s="5"/>
      <c r="B664" s="5"/>
      <c r="C664" s="5"/>
      <c r="D664" s="5"/>
      <c r="E664" s="5"/>
    </row>
    <row r="665" ht="15.75" customHeight="1">
      <c r="A665" s="5"/>
      <c r="B665" s="5"/>
      <c r="C665" s="5"/>
      <c r="D665" s="5"/>
      <c r="E665" s="5"/>
    </row>
    <row r="666" ht="15.75" customHeight="1">
      <c r="A666" s="5"/>
      <c r="B666" s="5"/>
      <c r="C666" s="5"/>
      <c r="D666" s="5"/>
      <c r="E666" s="5"/>
    </row>
    <row r="667" ht="15.75" customHeight="1">
      <c r="A667" s="5"/>
      <c r="B667" s="5"/>
      <c r="C667" s="5"/>
      <c r="D667" s="5"/>
      <c r="E667" s="5"/>
    </row>
    <row r="668" ht="15.75" customHeight="1">
      <c r="A668" s="5"/>
      <c r="B668" s="5"/>
      <c r="C668" s="5"/>
      <c r="D668" s="5"/>
      <c r="E668" s="5"/>
    </row>
    <row r="669" ht="15.75" customHeight="1">
      <c r="A669" s="5"/>
      <c r="B669" s="5"/>
      <c r="C669" s="5"/>
      <c r="D669" s="5"/>
      <c r="E669" s="5"/>
    </row>
    <row r="670" ht="15.75" customHeight="1">
      <c r="A670" s="5"/>
      <c r="B670" s="5"/>
      <c r="C670" s="5"/>
      <c r="D670" s="5"/>
      <c r="E670" s="5"/>
    </row>
    <row r="671" ht="15.75" customHeight="1">
      <c r="A671" s="5"/>
      <c r="B671" s="5"/>
      <c r="C671" s="5"/>
      <c r="D671" s="5"/>
      <c r="E671" s="5"/>
    </row>
    <row r="672" ht="15.75" customHeight="1">
      <c r="A672" s="5"/>
      <c r="B672" s="5"/>
      <c r="C672" s="5"/>
      <c r="D672" s="5"/>
      <c r="E672" s="5"/>
    </row>
    <row r="673" ht="15.75" customHeight="1">
      <c r="A673" s="5"/>
      <c r="B673" s="5"/>
      <c r="C673" s="5"/>
      <c r="D673" s="5"/>
      <c r="E673" s="5"/>
    </row>
    <row r="674" ht="15.75" customHeight="1">
      <c r="A674" s="5"/>
      <c r="B674" s="5"/>
      <c r="C674" s="5"/>
      <c r="D674" s="5"/>
      <c r="E674" s="5"/>
    </row>
    <row r="675" ht="15.75" customHeight="1">
      <c r="A675" s="5"/>
      <c r="B675" s="5"/>
      <c r="C675" s="5"/>
      <c r="D675" s="5"/>
      <c r="E675" s="5"/>
    </row>
    <row r="676" ht="15.75" customHeight="1">
      <c r="A676" s="5"/>
      <c r="B676" s="5"/>
      <c r="C676" s="5"/>
      <c r="D676" s="5"/>
      <c r="E676" s="5"/>
    </row>
    <row r="677" ht="15.75" customHeight="1">
      <c r="A677" s="5"/>
      <c r="B677" s="5"/>
      <c r="C677" s="5"/>
      <c r="D677" s="5"/>
      <c r="E677" s="5"/>
    </row>
    <row r="678" ht="15.75" customHeight="1">
      <c r="A678" s="5"/>
      <c r="B678" s="5"/>
      <c r="C678" s="5"/>
      <c r="D678" s="5"/>
      <c r="E678" s="5"/>
    </row>
    <row r="679" ht="15.75" customHeight="1">
      <c r="A679" s="5"/>
      <c r="B679" s="5"/>
      <c r="C679" s="5"/>
      <c r="D679" s="5"/>
      <c r="E679" s="5"/>
    </row>
    <row r="680" ht="15.75" customHeight="1">
      <c r="A680" s="5"/>
      <c r="B680" s="5"/>
      <c r="C680" s="5"/>
      <c r="D680" s="5"/>
      <c r="E680" s="5"/>
    </row>
    <row r="681" ht="15.75" customHeight="1">
      <c r="A681" s="5"/>
      <c r="B681" s="5"/>
      <c r="C681" s="5"/>
      <c r="D681" s="5"/>
      <c r="E681" s="5"/>
    </row>
    <row r="682" ht="15.75" customHeight="1">
      <c r="A682" s="5"/>
      <c r="B682" s="5"/>
      <c r="C682" s="5"/>
      <c r="D682" s="5"/>
      <c r="E682" s="5"/>
    </row>
    <row r="683" ht="15.75" customHeight="1">
      <c r="A683" s="5"/>
      <c r="B683" s="5"/>
      <c r="C683" s="5"/>
      <c r="D683" s="5"/>
      <c r="E683" s="5"/>
    </row>
    <row r="684" ht="15.75" customHeight="1">
      <c r="A684" s="5"/>
      <c r="B684" s="5"/>
      <c r="C684" s="5"/>
      <c r="D684" s="5"/>
      <c r="E684" s="5"/>
    </row>
    <row r="685" ht="15.75" customHeight="1">
      <c r="A685" s="5"/>
      <c r="B685" s="5"/>
      <c r="C685" s="5"/>
      <c r="D685" s="5"/>
      <c r="E685" s="5"/>
    </row>
    <row r="686" ht="15.75" customHeight="1">
      <c r="A686" s="5"/>
      <c r="B686" s="5"/>
      <c r="C686" s="5"/>
      <c r="D686" s="5"/>
      <c r="E686" s="5"/>
    </row>
    <row r="687" ht="15.75" customHeight="1">
      <c r="A687" s="5"/>
      <c r="B687" s="5"/>
      <c r="C687" s="5"/>
      <c r="D687" s="5"/>
      <c r="E687" s="5"/>
    </row>
    <row r="688" ht="15.75" customHeight="1">
      <c r="A688" s="5"/>
      <c r="B688" s="5"/>
      <c r="C688" s="5"/>
      <c r="D688" s="5"/>
      <c r="E688" s="5"/>
    </row>
    <row r="689" ht="15.75" customHeight="1">
      <c r="A689" s="5"/>
      <c r="B689" s="5"/>
      <c r="C689" s="5"/>
      <c r="D689" s="5"/>
      <c r="E689" s="5"/>
    </row>
    <row r="690" ht="15.75" customHeight="1">
      <c r="A690" s="5"/>
      <c r="B690" s="5"/>
      <c r="C690" s="5"/>
      <c r="D690" s="5"/>
      <c r="E690" s="5"/>
    </row>
    <row r="691" ht="15.75" customHeight="1">
      <c r="A691" s="5"/>
      <c r="B691" s="5"/>
      <c r="C691" s="5"/>
      <c r="D691" s="5"/>
      <c r="E691" s="5"/>
    </row>
    <row r="692" ht="15.75" customHeight="1">
      <c r="A692" s="5"/>
      <c r="B692" s="5"/>
      <c r="C692" s="5"/>
      <c r="D692" s="5"/>
      <c r="E692" s="5"/>
    </row>
    <row r="693" ht="15.75" customHeight="1">
      <c r="A693" s="5"/>
      <c r="B693" s="5"/>
      <c r="C693" s="5"/>
      <c r="D693" s="5"/>
      <c r="E693" s="5"/>
    </row>
    <row r="694" ht="15.75" customHeight="1">
      <c r="A694" s="5"/>
      <c r="B694" s="5"/>
      <c r="C694" s="5"/>
      <c r="D694" s="5"/>
      <c r="E694" s="5"/>
    </row>
    <row r="695" ht="15.75" customHeight="1">
      <c r="A695" s="5"/>
      <c r="B695" s="5"/>
      <c r="C695" s="5"/>
      <c r="D695" s="5"/>
      <c r="E695" s="5"/>
    </row>
    <row r="696" ht="15.75" customHeight="1">
      <c r="A696" s="5"/>
      <c r="B696" s="5"/>
      <c r="C696" s="5"/>
      <c r="D696" s="5"/>
      <c r="E696" s="5"/>
    </row>
    <row r="697" ht="15.75" customHeight="1">
      <c r="A697" s="5"/>
      <c r="B697" s="5"/>
      <c r="C697" s="5"/>
      <c r="D697" s="5"/>
      <c r="E697" s="5"/>
    </row>
    <row r="698" ht="15.75" customHeight="1">
      <c r="A698" s="5"/>
      <c r="B698" s="5"/>
      <c r="C698" s="5"/>
      <c r="D698" s="5"/>
      <c r="E698" s="5"/>
    </row>
    <row r="699" ht="15.75" customHeight="1">
      <c r="A699" s="5"/>
      <c r="B699" s="5"/>
      <c r="C699" s="5"/>
      <c r="D699" s="5"/>
      <c r="E699" s="5"/>
    </row>
    <row r="700" ht="15.75" customHeight="1">
      <c r="A700" s="5"/>
      <c r="B700" s="5"/>
      <c r="C700" s="5"/>
      <c r="D700" s="5"/>
      <c r="E700" s="5"/>
    </row>
    <row r="701" ht="15.75" customHeight="1">
      <c r="A701" s="5"/>
      <c r="B701" s="5"/>
      <c r="C701" s="5"/>
      <c r="D701" s="5"/>
      <c r="E701" s="5"/>
    </row>
    <row r="702" ht="15.75" customHeight="1">
      <c r="A702" s="5"/>
      <c r="B702" s="5"/>
      <c r="C702" s="5"/>
      <c r="D702" s="5"/>
      <c r="E702" s="5"/>
    </row>
    <row r="703" ht="15.75" customHeight="1">
      <c r="A703" s="5"/>
      <c r="B703" s="5"/>
      <c r="C703" s="5"/>
      <c r="D703" s="5"/>
      <c r="E703" s="5"/>
    </row>
    <row r="704" ht="15.75" customHeight="1">
      <c r="A704" s="5"/>
      <c r="B704" s="5"/>
      <c r="C704" s="5"/>
      <c r="D704" s="5"/>
      <c r="E704" s="5"/>
    </row>
    <row r="705" ht="15.75" customHeight="1">
      <c r="A705" s="5"/>
      <c r="B705" s="5"/>
      <c r="C705" s="5"/>
      <c r="D705" s="5"/>
      <c r="E705" s="5"/>
    </row>
    <row r="706" ht="15.75" customHeight="1">
      <c r="A706" s="5"/>
      <c r="B706" s="5"/>
      <c r="C706" s="5"/>
      <c r="D706" s="5"/>
      <c r="E706" s="5"/>
    </row>
    <row r="707" ht="15.75" customHeight="1">
      <c r="A707" s="5"/>
      <c r="B707" s="5"/>
      <c r="C707" s="5"/>
      <c r="D707" s="5"/>
      <c r="E707" s="5"/>
    </row>
    <row r="708" ht="15.75" customHeight="1">
      <c r="A708" s="5"/>
      <c r="B708" s="5"/>
      <c r="C708" s="5"/>
      <c r="D708" s="5"/>
      <c r="E708" s="5"/>
    </row>
    <row r="709" ht="15.75" customHeight="1">
      <c r="A709" s="5"/>
      <c r="B709" s="5"/>
      <c r="C709" s="5"/>
      <c r="D709" s="5"/>
      <c r="E709" s="5"/>
    </row>
    <row r="710" ht="15.75" customHeight="1">
      <c r="A710" s="5"/>
      <c r="B710" s="5"/>
      <c r="C710" s="5"/>
      <c r="D710" s="5"/>
      <c r="E710" s="5"/>
    </row>
    <row r="711" ht="15.75" customHeight="1">
      <c r="A711" s="5"/>
      <c r="B711" s="5"/>
      <c r="C711" s="5"/>
      <c r="D711" s="5"/>
      <c r="E711" s="5"/>
    </row>
    <row r="712" ht="15.75" customHeight="1">
      <c r="A712" s="5"/>
      <c r="B712" s="5"/>
      <c r="C712" s="5"/>
      <c r="D712" s="5"/>
      <c r="E712" s="5"/>
    </row>
    <row r="713" ht="15.75" customHeight="1">
      <c r="A713" s="5"/>
      <c r="B713" s="5"/>
      <c r="C713" s="5"/>
      <c r="D713" s="5"/>
      <c r="E713" s="5"/>
    </row>
    <row r="714" ht="15.75" customHeight="1">
      <c r="A714" s="5"/>
      <c r="B714" s="5"/>
      <c r="C714" s="5"/>
      <c r="D714" s="5"/>
      <c r="E714" s="5"/>
    </row>
    <row r="715" ht="15.75" customHeight="1">
      <c r="A715" s="5"/>
      <c r="B715" s="5"/>
      <c r="C715" s="5"/>
      <c r="D715" s="5"/>
      <c r="E715" s="5"/>
    </row>
    <row r="716" ht="15.75" customHeight="1">
      <c r="A716" s="5"/>
      <c r="B716" s="5"/>
      <c r="C716" s="5"/>
      <c r="D716" s="5"/>
      <c r="E716" s="5"/>
    </row>
    <row r="717" ht="15.75" customHeight="1">
      <c r="A717" s="5"/>
      <c r="B717" s="5"/>
      <c r="C717" s="5"/>
      <c r="D717" s="5"/>
      <c r="E717" s="5"/>
    </row>
    <row r="718" ht="15.75" customHeight="1">
      <c r="A718" s="5"/>
      <c r="B718" s="5"/>
      <c r="C718" s="5"/>
      <c r="D718" s="5"/>
      <c r="E718" s="5"/>
    </row>
    <row r="719" ht="15.75" customHeight="1">
      <c r="A719" s="5"/>
      <c r="B719" s="5"/>
      <c r="C719" s="5"/>
      <c r="D719" s="5"/>
      <c r="E719" s="5"/>
    </row>
    <row r="720" ht="15.75" customHeight="1">
      <c r="A720" s="5"/>
      <c r="B720" s="5"/>
      <c r="C720" s="5"/>
      <c r="D720" s="5"/>
      <c r="E720" s="5"/>
    </row>
    <row r="721" ht="15.75" customHeight="1">
      <c r="A721" s="5"/>
      <c r="B721" s="5"/>
      <c r="C721" s="5"/>
      <c r="D721" s="5"/>
      <c r="E721" s="5"/>
    </row>
    <row r="722" ht="15.75" customHeight="1">
      <c r="A722" s="5"/>
      <c r="B722" s="5"/>
      <c r="C722" s="5"/>
      <c r="D722" s="5"/>
      <c r="E722" s="5"/>
    </row>
    <row r="723" ht="15.75" customHeight="1">
      <c r="A723" s="5"/>
      <c r="B723" s="5"/>
      <c r="C723" s="5"/>
      <c r="D723" s="5"/>
      <c r="E723" s="5"/>
    </row>
    <row r="724" ht="15.75" customHeight="1">
      <c r="A724" s="5"/>
      <c r="B724" s="5"/>
      <c r="C724" s="5"/>
      <c r="D724" s="5"/>
      <c r="E724" s="5"/>
    </row>
    <row r="725" ht="15.75" customHeight="1">
      <c r="A725" s="5"/>
      <c r="B725" s="5"/>
      <c r="C725" s="5"/>
      <c r="D725" s="5"/>
      <c r="E725" s="5"/>
    </row>
    <row r="726" ht="15.75" customHeight="1">
      <c r="A726" s="5"/>
      <c r="B726" s="5"/>
      <c r="C726" s="5"/>
      <c r="D726" s="5"/>
      <c r="E726" s="5"/>
    </row>
    <row r="727" ht="15.75" customHeight="1">
      <c r="A727" s="5"/>
      <c r="B727" s="5"/>
      <c r="C727" s="5"/>
      <c r="D727" s="5"/>
      <c r="E727" s="5"/>
    </row>
    <row r="728" ht="15.75" customHeight="1">
      <c r="A728" s="5"/>
      <c r="B728" s="5"/>
      <c r="C728" s="5"/>
      <c r="D728" s="5"/>
      <c r="E728" s="5"/>
    </row>
    <row r="729" ht="15.75" customHeight="1">
      <c r="A729" s="5"/>
      <c r="B729" s="5"/>
      <c r="C729" s="5"/>
      <c r="D729" s="5"/>
      <c r="E729" s="5"/>
    </row>
    <row r="730" ht="15.75" customHeight="1">
      <c r="A730" s="5"/>
      <c r="B730" s="5"/>
      <c r="C730" s="5"/>
      <c r="D730" s="5"/>
      <c r="E730" s="5"/>
    </row>
    <row r="731" ht="15.75" customHeight="1">
      <c r="A731" s="5"/>
      <c r="B731" s="5"/>
      <c r="C731" s="5"/>
      <c r="D731" s="5"/>
      <c r="E731" s="5"/>
    </row>
    <row r="732" ht="15.75" customHeight="1">
      <c r="A732" s="5"/>
      <c r="B732" s="5"/>
      <c r="C732" s="5"/>
      <c r="D732" s="5"/>
      <c r="E732" s="5"/>
    </row>
    <row r="733" ht="15.75" customHeight="1">
      <c r="A733" s="5"/>
      <c r="B733" s="5"/>
      <c r="C733" s="5"/>
      <c r="D733" s="5"/>
      <c r="E733" s="5"/>
    </row>
    <row r="734" ht="15.75" customHeight="1">
      <c r="A734" s="5"/>
      <c r="B734" s="5"/>
      <c r="C734" s="5"/>
      <c r="D734" s="5"/>
      <c r="E734" s="5"/>
    </row>
    <row r="735" ht="15.75" customHeight="1">
      <c r="A735" s="5"/>
      <c r="B735" s="5"/>
      <c r="C735" s="5"/>
      <c r="D735" s="5"/>
      <c r="E735" s="5"/>
    </row>
    <row r="736" ht="15.75" customHeight="1">
      <c r="A736" s="5"/>
      <c r="B736" s="5"/>
      <c r="C736" s="5"/>
      <c r="D736" s="5"/>
      <c r="E736" s="5"/>
    </row>
    <row r="737" ht="15.75" customHeight="1">
      <c r="A737" s="5"/>
      <c r="B737" s="5"/>
      <c r="C737" s="5"/>
      <c r="D737" s="5"/>
      <c r="E737" s="5"/>
    </row>
    <row r="738" ht="15.75" customHeight="1">
      <c r="A738" s="5"/>
      <c r="B738" s="5"/>
      <c r="C738" s="5"/>
      <c r="D738" s="5"/>
      <c r="E738" s="5"/>
    </row>
    <row r="739" ht="15.75" customHeight="1">
      <c r="A739" s="5"/>
      <c r="B739" s="5"/>
      <c r="C739" s="5"/>
      <c r="D739" s="5"/>
      <c r="E739" s="5"/>
    </row>
    <row r="740" ht="15.75" customHeight="1">
      <c r="A740" s="5"/>
      <c r="B740" s="5"/>
      <c r="C740" s="5"/>
      <c r="D740" s="5"/>
      <c r="E740" s="5"/>
    </row>
    <row r="741" ht="15.75" customHeight="1">
      <c r="A741" s="5"/>
      <c r="B741" s="5"/>
      <c r="C741" s="5"/>
      <c r="D741" s="5"/>
      <c r="E741" s="5"/>
    </row>
    <row r="742" ht="15.75" customHeight="1">
      <c r="A742" s="5"/>
      <c r="B742" s="5"/>
      <c r="C742" s="5"/>
      <c r="D742" s="5"/>
      <c r="E742" s="5"/>
    </row>
    <row r="743" ht="15.75" customHeight="1">
      <c r="A743" s="5"/>
      <c r="B743" s="5"/>
      <c r="C743" s="5"/>
      <c r="D743" s="5"/>
      <c r="E743" s="5"/>
    </row>
    <row r="744" ht="15.75" customHeight="1">
      <c r="A744" s="5"/>
      <c r="B744" s="5"/>
      <c r="C744" s="5"/>
      <c r="D744" s="5"/>
      <c r="E744" s="5"/>
    </row>
    <row r="745" ht="15.75" customHeight="1">
      <c r="A745" s="5"/>
      <c r="B745" s="5"/>
      <c r="C745" s="5"/>
      <c r="D745" s="5"/>
      <c r="E745" s="5"/>
    </row>
    <row r="746" ht="15.75" customHeight="1">
      <c r="A746" s="5"/>
      <c r="B746" s="5"/>
      <c r="C746" s="5"/>
      <c r="D746" s="5"/>
      <c r="E746" s="5"/>
    </row>
    <row r="747" ht="15.75" customHeight="1">
      <c r="A747" s="5"/>
      <c r="B747" s="5"/>
      <c r="C747" s="5"/>
      <c r="D747" s="5"/>
      <c r="E747" s="5"/>
    </row>
    <row r="748" ht="15.75" customHeight="1">
      <c r="A748" s="5"/>
      <c r="B748" s="5"/>
      <c r="C748" s="5"/>
      <c r="D748" s="5"/>
      <c r="E748" s="5"/>
    </row>
    <row r="749" ht="15.75" customHeight="1">
      <c r="A749" s="5"/>
      <c r="B749" s="5"/>
      <c r="C749" s="5"/>
      <c r="D749" s="5"/>
      <c r="E749" s="5"/>
    </row>
    <row r="750" ht="15.75" customHeight="1">
      <c r="A750" s="5"/>
      <c r="B750" s="5"/>
      <c r="C750" s="5"/>
      <c r="D750" s="5"/>
      <c r="E750" s="5"/>
    </row>
    <row r="751" ht="15.75" customHeight="1">
      <c r="A751" s="5"/>
      <c r="B751" s="5"/>
      <c r="C751" s="5"/>
      <c r="D751" s="5"/>
      <c r="E751" s="5"/>
    </row>
    <row r="752" ht="15.75" customHeight="1">
      <c r="A752" s="5"/>
      <c r="B752" s="5"/>
      <c r="C752" s="5"/>
      <c r="D752" s="5"/>
      <c r="E752" s="5"/>
    </row>
    <row r="753" ht="15.75" customHeight="1">
      <c r="A753" s="5"/>
      <c r="B753" s="5"/>
      <c r="C753" s="5"/>
      <c r="D753" s="5"/>
      <c r="E753" s="5"/>
    </row>
    <row r="754" ht="15.75" customHeight="1">
      <c r="A754" s="5"/>
      <c r="B754" s="5"/>
      <c r="C754" s="5"/>
      <c r="D754" s="5"/>
      <c r="E754" s="5"/>
    </row>
    <row r="755" ht="15.75" customHeight="1">
      <c r="A755" s="5"/>
      <c r="B755" s="5"/>
      <c r="C755" s="5"/>
      <c r="D755" s="5"/>
      <c r="E755" s="5"/>
    </row>
    <row r="756" ht="15.75" customHeight="1">
      <c r="A756" s="5"/>
      <c r="B756" s="5"/>
      <c r="C756" s="5"/>
      <c r="D756" s="5"/>
      <c r="E756" s="5"/>
    </row>
    <row r="757" ht="15.75" customHeight="1">
      <c r="A757" s="5"/>
      <c r="B757" s="5"/>
      <c r="C757" s="5"/>
      <c r="D757" s="5"/>
      <c r="E757" s="5"/>
    </row>
    <row r="758" ht="15.75" customHeight="1">
      <c r="A758" s="5"/>
      <c r="B758" s="5"/>
      <c r="C758" s="5"/>
      <c r="D758" s="5"/>
      <c r="E758" s="5"/>
    </row>
    <row r="759" ht="15.75" customHeight="1">
      <c r="A759" s="5"/>
      <c r="B759" s="5"/>
      <c r="C759" s="5"/>
      <c r="D759" s="5"/>
      <c r="E759" s="5"/>
    </row>
    <row r="760" ht="15.75" customHeight="1">
      <c r="A760" s="5"/>
      <c r="B760" s="5"/>
      <c r="C760" s="5"/>
      <c r="D760" s="5"/>
      <c r="E760" s="5"/>
    </row>
    <row r="761" ht="15.75" customHeight="1">
      <c r="A761" s="5"/>
      <c r="B761" s="5"/>
      <c r="C761" s="5"/>
      <c r="D761" s="5"/>
      <c r="E761" s="5"/>
    </row>
    <row r="762" ht="15.75" customHeight="1">
      <c r="A762" s="5"/>
      <c r="B762" s="5"/>
      <c r="C762" s="5"/>
      <c r="D762" s="5"/>
      <c r="E762" s="5"/>
    </row>
    <row r="763" ht="15.75" customHeight="1">
      <c r="A763" s="5"/>
      <c r="B763" s="5"/>
      <c r="C763" s="5"/>
      <c r="D763" s="5"/>
      <c r="E763" s="5"/>
    </row>
    <row r="764" ht="15.75" customHeight="1">
      <c r="A764" s="5"/>
      <c r="B764" s="5"/>
      <c r="C764" s="5"/>
      <c r="D764" s="5"/>
      <c r="E764" s="5"/>
    </row>
    <row r="765" ht="15.75" customHeight="1">
      <c r="A765" s="5"/>
      <c r="B765" s="5"/>
      <c r="C765" s="5"/>
      <c r="D765" s="5"/>
      <c r="E765" s="5"/>
    </row>
    <row r="766" ht="15.75" customHeight="1">
      <c r="A766" s="5"/>
      <c r="B766" s="5"/>
      <c r="C766" s="5"/>
      <c r="D766" s="5"/>
      <c r="E766" s="5"/>
    </row>
    <row r="767" ht="15.75" customHeight="1">
      <c r="A767" s="5"/>
      <c r="B767" s="5"/>
      <c r="C767" s="5"/>
      <c r="D767" s="5"/>
      <c r="E767" s="5"/>
    </row>
    <row r="768" ht="15.75" customHeight="1">
      <c r="A768" s="5"/>
      <c r="B768" s="5"/>
      <c r="C768" s="5"/>
      <c r="D768" s="5"/>
      <c r="E768" s="5"/>
    </row>
    <row r="769" ht="15.75" customHeight="1">
      <c r="A769" s="5"/>
      <c r="B769" s="5"/>
      <c r="C769" s="5"/>
      <c r="D769" s="5"/>
      <c r="E769" s="5"/>
    </row>
    <row r="770" ht="15.75" customHeight="1">
      <c r="A770" s="5"/>
      <c r="B770" s="5"/>
      <c r="C770" s="5"/>
      <c r="D770" s="5"/>
      <c r="E770" s="5"/>
    </row>
    <row r="771" ht="15.75" customHeight="1">
      <c r="A771" s="5"/>
      <c r="B771" s="5"/>
      <c r="C771" s="5"/>
      <c r="D771" s="5"/>
      <c r="E771" s="5"/>
    </row>
    <row r="772" ht="15.75" customHeight="1">
      <c r="A772" s="5"/>
      <c r="B772" s="5"/>
      <c r="C772" s="5"/>
      <c r="D772" s="5"/>
      <c r="E772" s="5"/>
    </row>
    <row r="773" ht="15.75" customHeight="1">
      <c r="A773" s="5"/>
      <c r="B773" s="5"/>
      <c r="C773" s="5"/>
      <c r="D773" s="5"/>
      <c r="E773" s="5"/>
    </row>
    <row r="774" ht="15.75" customHeight="1">
      <c r="A774" s="5"/>
      <c r="B774" s="5"/>
      <c r="C774" s="5"/>
      <c r="D774" s="5"/>
      <c r="E774" s="5"/>
    </row>
    <row r="775" ht="15.75" customHeight="1">
      <c r="A775" s="5"/>
      <c r="B775" s="5"/>
      <c r="C775" s="5"/>
      <c r="D775" s="5"/>
      <c r="E775" s="5"/>
    </row>
    <row r="776" ht="15.75" customHeight="1">
      <c r="A776" s="5"/>
      <c r="B776" s="5"/>
      <c r="C776" s="5"/>
      <c r="D776" s="5"/>
      <c r="E776" s="5"/>
    </row>
    <row r="777" ht="15.75" customHeight="1">
      <c r="A777" s="5"/>
      <c r="B777" s="5"/>
      <c r="C777" s="5"/>
      <c r="D777" s="5"/>
      <c r="E777" s="5"/>
    </row>
    <row r="778" ht="15.75" customHeight="1">
      <c r="A778" s="5"/>
      <c r="B778" s="5"/>
      <c r="C778" s="5"/>
      <c r="D778" s="5"/>
      <c r="E778" s="5"/>
    </row>
    <row r="779" ht="15.75" customHeight="1">
      <c r="A779" s="5"/>
      <c r="B779" s="5"/>
      <c r="C779" s="5"/>
      <c r="D779" s="5"/>
      <c r="E779" s="5"/>
    </row>
    <row r="780" ht="15.75" customHeight="1">
      <c r="A780" s="5"/>
      <c r="B780" s="5"/>
      <c r="C780" s="5"/>
      <c r="D780" s="5"/>
      <c r="E780" s="5"/>
    </row>
    <row r="781" ht="15.75" customHeight="1">
      <c r="A781" s="5"/>
      <c r="B781" s="5"/>
      <c r="C781" s="5"/>
      <c r="D781" s="5"/>
      <c r="E781" s="5"/>
    </row>
    <row r="782" ht="15.75" customHeight="1">
      <c r="A782" s="5"/>
      <c r="B782" s="5"/>
      <c r="C782" s="5"/>
      <c r="D782" s="5"/>
      <c r="E782" s="5"/>
    </row>
    <row r="783" ht="15.75" customHeight="1">
      <c r="A783" s="5"/>
      <c r="B783" s="5"/>
      <c r="C783" s="5"/>
      <c r="D783" s="5"/>
      <c r="E783" s="5"/>
    </row>
    <row r="784" ht="15.75" customHeight="1">
      <c r="A784" s="5"/>
      <c r="B784" s="5"/>
      <c r="C784" s="5"/>
      <c r="D784" s="5"/>
      <c r="E784" s="5"/>
    </row>
    <row r="785" ht="15.75" customHeight="1">
      <c r="A785" s="5"/>
      <c r="B785" s="5"/>
      <c r="C785" s="5"/>
      <c r="D785" s="5"/>
      <c r="E785" s="5"/>
    </row>
    <row r="786" ht="15.75" customHeight="1">
      <c r="A786" s="5"/>
      <c r="B786" s="5"/>
      <c r="C786" s="5"/>
      <c r="D786" s="5"/>
      <c r="E786" s="5"/>
    </row>
    <row r="787" ht="15.75" customHeight="1">
      <c r="A787" s="5"/>
      <c r="B787" s="5"/>
      <c r="C787" s="5"/>
      <c r="D787" s="5"/>
      <c r="E787" s="5"/>
    </row>
    <row r="788" ht="15.75" customHeight="1">
      <c r="A788" s="5"/>
      <c r="B788" s="5"/>
      <c r="C788" s="5"/>
      <c r="D788" s="5"/>
      <c r="E788" s="5"/>
    </row>
    <row r="789" ht="15.75" customHeight="1">
      <c r="A789" s="5"/>
      <c r="B789" s="5"/>
      <c r="C789" s="5"/>
      <c r="D789" s="5"/>
      <c r="E789" s="5"/>
    </row>
    <row r="790" ht="15.75" customHeight="1">
      <c r="A790" s="5"/>
      <c r="B790" s="5"/>
      <c r="C790" s="5"/>
      <c r="D790" s="5"/>
      <c r="E790" s="5"/>
    </row>
    <row r="791" ht="15.75" customHeight="1">
      <c r="A791" s="5"/>
      <c r="B791" s="5"/>
      <c r="C791" s="5"/>
      <c r="D791" s="5"/>
      <c r="E791" s="5"/>
    </row>
    <row r="792" ht="15.75" customHeight="1">
      <c r="A792" s="5"/>
      <c r="B792" s="5"/>
      <c r="C792" s="5"/>
      <c r="D792" s="5"/>
      <c r="E792" s="5"/>
    </row>
    <row r="793" ht="15.75" customHeight="1">
      <c r="A793" s="5"/>
      <c r="B793" s="5"/>
      <c r="C793" s="5"/>
      <c r="D793" s="5"/>
      <c r="E793" s="5"/>
    </row>
    <row r="794" ht="15.75" customHeight="1">
      <c r="A794" s="5"/>
      <c r="B794" s="5"/>
      <c r="C794" s="5"/>
      <c r="D794" s="5"/>
      <c r="E794" s="5"/>
    </row>
    <row r="795" ht="15.75" customHeight="1">
      <c r="A795" s="5"/>
      <c r="B795" s="5"/>
      <c r="C795" s="5"/>
      <c r="D795" s="5"/>
      <c r="E795" s="5"/>
    </row>
    <row r="796" ht="15.75" customHeight="1">
      <c r="A796" s="5"/>
      <c r="B796" s="5"/>
      <c r="C796" s="5"/>
      <c r="D796" s="5"/>
      <c r="E796" s="5"/>
    </row>
    <row r="797" ht="15.75" customHeight="1">
      <c r="A797" s="5"/>
      <c r="B797" s="5"/>
      <c r="C797" s="5"/>
      <c r="D797" s="5"/>
      <c r="E797" s="5"/>
    </row>
    <row r="798" ht="15.75" customHeight="1">
      <c r="A798" s="5"/>
      <c r="B798" s="5"/>
      <c r="C798" s="5"/>
      <c r="D798" s="5"/>
      <c r="E798" s="5"/>
    </row>
    <row r="799" ht="15.75" customHeight="1">
      <c r="A799" s="5"/>
      <c r="B799" s="5"/>
      <c r="C799" s="5"/>
      <c r="D799" s="5"/>
      <c r="E799" s="5"/>
    </row>
    <row r="800" ht="15.75" customHeight="1">
      <c r="A800" s="5"/>
      <c r="B800" s="5"/>
      <c r="C800" s="5"/>
      <c r="D800" s="5"/>
      <c r="E800" s="5"/>
    </row>
    <row r="801" ht="15.75" customHeight="1">
      <c r="A801" s="5"/>
      <c r="B801" s="5"/>
      <c r="C801" s="5"/>
      <c r="D801" s="5"/>
      <c r="E801" s="5"/>
    </row>
    <row r="802" ht="15.75" customHeight="1">
      <c r="A802" s="5"/>
      <c r="B802" s="5"/>
      <c r="C802" s="5"/>
      <c r="D802" s="5"/>
      <c r="E802" s="5"/>
    </row>
    <row r="803" ht="15.75" customHeight="1">
      <c r="A803" s="5"/>
      <c r="B803" s="5"/>
      <c r="C803" s="5"/>
      <c r="D803" s="5"/>
      <c r="E803" s="5"/>
    </row>
    <row r="804" ht="15.75" customHeight="1">
      <c r="A804" s="5"/>
      <c r="B804" s="5"/>
      <c r="C804" s="5"/>
      <c r="D804" s="5"/>
      <c r="E804" s="5"/>
    </row>
    <row r="805" ht="15.75" customHeight="1">
      <c r="A805" s="5"/>
      <c r="B805" s="5"/>
      <c r="C805" s="5"/>
      <c r="D805" s="5"/>
      <c r="E805" s="5"/>
    </row>
    <row r="806" ht="15.75" customHeight="1">
      <c r="A806" s="5"/>
      <c r="B806" s="5"/>
      <c r="C806" s="5"/>
      <c r="D806" s="5"/>
      <c r="E806" s="5"/>
    </row>
    <row r="807" ht="15.75" customHeight="1">
      <c r="A807" s="5"/>
      <c r="B807" s="5"/>
      <c r="C807" s="5"/>
      <c r="D807" s="5"/>
      <c r="E807" s="5"/>
    </row>
    <row r="808" ht="15.75" customHeight="1">
      <c r="A808" s="5"/>
      <c r="B808" s="5"/>
      <c r="C808" s="5"/>
      <c r="D808" s="5"/>
      <c r="E808" s="5"/>
    </row>
    <row r="809" ht="15.75" customHeight="1">
      <c r="A809" s="5"/>
      <c r="B809" s="5"/>
      <c r="C809" s="5"/>
      <c r="D809" s="5"/>
      <c r="E809" s="5"/>
    </row>
    <row r="810" ht="15.75" customHeight="1">
      <c r="A810" s="5"/>
      <c r="B810" s="5"/>
      <c r="C810" s="5"/>
      <c r="D810" s="5"/>
      <c r="E810" s="5"/>
    </row>
    <row r="811" ht="15.75" customHeight="1">
      <c r="A811" s="5"/>
      <c r="B811" s="5"/>
      <c r="C811" s="5"/>
      <c r="D811" s="5"/>
      <c r="E811" s="5"/>
    </row>
    <row r="812" ht="15.75" customHeight="1">
      <c r="A812" s="5"/>
      <c r="B812" s="5"/>
      <c r="C812" s="5"/>
      <c r="D812" s="5"/>
      <c r="E812" s="5"/>
    </row>
    <row r="813" ht="15.75" customHeight="1">
      <c r="A813" s="5"/>
      <c r="B813" s="5"/>
      <c r="C813" s="5"/>
      <c r="D813" s="5"/>
      <c r="E813" s="5"/>
    </row>
    <row r="814" ht="15.75" customHeight="1">
      <c r="A814" s="5"/>
      <c r="B814" s="5"/>
      <c r="C814" s="5"/>
      <c r="D814" s="5"/>
      <c r="E814" s="5"/>
    </row>
    <row r="815" ht="15.75" customHeight="1">
      <c r="A815" s="5"/>
      <c r="B815" s="5"/>
      <c r="C815" s="5"/>
      <c r="D815" s="5"/>
      <c r="E815" s="5"/>
    </row>
    <row r="816" ht="15.75" customHeight="1">
      <c r="A816" s="5"/>
      <c r="B816" s="5"/>
      <c r="C816" s="5"/>
      <c r="D816" s="5"/>
      <c r="E816" s="5"/>
    </row>
    <row r="817" ht="15.75" customHeight="1">
      <c r="A817" s="5"/>
      <c r="B817" s="5"/>
      <c r="C817" s="5"/>
      <c r="D817" s="5"/>
      <c r="E817" s="5"/>
    </row>
    <row r="818" ht="15.75" customHeight="1">
      <c r="A818" s="5"/>
      <c r="B818" s="5"/>
      <c r="C818" s="5"/>
      <c r="D818" s="5"/>
      <c r="E818" s="5"/>
    </row>
    <row r="819" ht="15.75" customHeight="1">
      <c r="A819" s="5"/>
      <c r="B819" s="5"/>
      <c r="C819" s="5"/>
      <c r="D819" s="5"/>
      <c r="E819" s="5"/>
    </row>
    <row r="820" ht="15.75" customHeight="1">
      <c r="A820" s="5"/>
      <c r="B820" s="5"/>
      <c r="C820" s="5"/>
      <c r="D820" s="5"/>
      <c r="E820" s="5"/>
    </row>
    <row r="821" ht="15.75" customHeight="1">
      <c r="A821" s="5"/>
      <c r="B821" s="5"/>
      <c r="C821" s="5"/>
      <c r="D821" s="5"/>
      <c r="E821" s="5"/>
    </row>
    <row r="822" ht="15.75" customHeight="1">
      <c r="A822" s="5"/>
      <c r="B822" s="5"/>
      <c r="C822" s="5"/>
      <c r="D822" s="5"/>
      <c r="E822" s="5"/>
    </row>
    <row r="823" ht="15.75" customHeight="1">
      <c r="A823" s="5"/>
      <c r="B823" s="5"/>
      <c r="C823" s="5"/>
      <c r="D823" s="5"/>
      <c r="E823" s="5"/>
    </row>
    <row r="824" ht="15.75" customHeight="1">
      <c r="A824" s="5"/>
      <c r="B824" s="5"/>
      <c r="C824" s="5"/>
      <c r="D824" s="5"/>
      <c r="E824" s="5"/>
    </row>
    <row r="825" ht="15.75" customHeight="1">
      <c r="A825" s="5"/>
      <c r="B825" s="5"/>
      <c r="C825" s="5"/>
      <c r="D825" s="5"/>
      <c r="E825" s="5"/>
    </row>
    <row r="826" ht="15.75" customHeight="1">
      <c r="A826" s="5"/>
      <c r="B826" s="5"/>
      <c r="C826" s="5"/>
      <c r="D826" s="5"/>
      <c r="E826" s="5"/>
    </row>
    <row r="827" ht="15.75" customHeight="1">
      <c r="A827" s="5"/>
      <c r="B827" s="5"/>
      <c r="C827" s="5"/>
      <c r="D827" s="5"/>
      <c r="E827" s="5"/>
    </row>
    <row r="828" ht="15.75" customHeight="1">
      <c r="A828" s="5"/>
      <c r="B828" s="5"/>
      <c r="C828" s="5"/>
      <c r="D828" s="5"/>
      <c r="E828" s="5"/>
    </row>
    <row r="829" ht="15.75" customHeight="1">
      <c r="A829" s="5"/>
      <c r="B829" s="5"/>
      <c r="C829" s="5"/>
      <c r="D829" s="5"/>
      <c r="E829" s="5"/>
    </row>
    <row r="830" ht="15.75" customHeight="1">
      <c r="A830" s="5"/>
      <c r="B830" s="5"/>
      <c r="C830" s="5"/>
      <c r="D830" s="5"/>
      <c r="E830" s="5"/>
    </row>
    <row r="831" ht="15.75" customHeight="1">
      <c r="A831" s="5"/>
      <c r="B831" s="5"/>
      <c r="C831" s="5"/>
      <c r="D831" s="5"/>
      <c r="E831" s="5"/>
    </row>
    <row r="832" ht="15.75" customHeight="1">
      <c r="A832" s="5"/>
      <c r="B832" s="5"/>
      <c r="C832" s="5"/>
      <c r="D832" s="5"/>
      <c r="E832" s="5"/>
    </row>
    <row r="833" ht="15.75" customHeight="1">
      <c r="A833" s="5"/>
      <c r="B833" s="5"/>
      <c r="C833" s="5"/>
      <c r="D833" s="5"/>
      <c r="E833" s="5"/>
    </row>
    <row r="834" ht="15.75" customHeight="1">
      <c r="A834" s="5"/>
      <c r="B834" s="5"/>
      <c r="C834" s="5"/>
      <c r="D834" s="5"/>
      <c r="E834" s="5"/>
    </row>
    <row r="835" ht="15.75" customHeight="1">
      <c r="A835" s="5"/>
      <c r="B835" s="5"/>
      <c r="C835" s="5"/>
      <c r="D835" s="5"/>
      <c r="E835" s="5"/>
    </row>
    <row r="836" ht="15.75" customHeight="1">
      <c r="A836" s="5"/>
      <c r="B836" s="5"/>
      <c r="C836" s="5"/>
      <c r="D836" s="5"/>
      <c r="E836" s="5"/>
    </row>
    <row r="837" ht="15.75" customHeight="1">
      <c r="A837" s="5"/>
      <c r="B837" s="5"/>
      <c r="C837" s="5"/>
      <c r="D837" s="5"/>
      <c r="E837" s="5"/>
    </row>
    <row r="838" ht="15.75" customHeight="1">
      <c r="A838" s="5"/>
      <c r="B838" s="5"/>
      <c r="C838" s="5"/>
      <c r="D838" s="5"/>
      <c r="E838" s="5"/>
    </row>
    <row r="839" ht="15.75" customHeight="1">
      <c r="A839" s="5"/>
      <c r="B839" s="5"/>
      <c r="C839" s="5"/>
      <c r="D839" s="5"/>
      <c r="E839" s="5"/>
    </row>
    <row r="840" ht="15.75" customHeight="1">
      <c r="A840" s="5"/>
      <c r="B840" s="5"/>
      <c r="C840" s="5"/>
      <c r="D840" s="5"/>
      <c r="E840" s="5"/>
    </row>
    <row r="841" ht="15.75" customHeight="1">
      <c r="A841" s="5"/>
      <c r="B841" s="5"/>
      <c r="C841" s="5"/>
      <c r="D841" s="5"/>
      <c r="E841" s="5"/>
    </row>
    <row r="842" ht="15.75" customHeight="1">
      <c r="A842" s="5"/>
      <c r="B842" s="5"/>
      <c r="C842" s="5"/>
      <c r="D842" s="5"/>
      <c r="E842" s="5"/>
    </row>
    <row r="843" ht="15.75" customHeight="1">
      <c r="A843" s="5"/>
      <c r="B843" s="5"/>
      <c r="C843" s="5"/>
      <c r="D843" s="5"/>
      <c r="E843" s="5"/>
    </row>
    <row r="844" ht="15.75" customHeight="1">
      <c r="A844" s="5"/>
      <c r="B844" s="5"/>
      <c r="C844" s="5"/>
      <c r="D844" s="5"/>
      <c r="E844" s="5"/>
    </row>
    <row r="845" ht="15.75" customHeight="1">
      <c r="A845" s="5"/>
      <c r="B845" s="5"/>
      <c r="C845" s="5"/>
      <c r="D845" s="5"/>
      <c r="E845" s="5"/>
    </row>
    <row r="846" ht="15.75" customHeight="1">
      <c r="A846" s="5"/>
      <c r="B846" s="5"/>
      <c r="C846" s="5"/>
      <c r="D846" s="5"/>
      <c r="E846" s="5"/>
    </row>
    <row r="847" ht="15.75" customHeight="1">
      <c r="A847" s="5"/>
      <c r="B847" s="5"/>
      <c r="C847" s="5"/>
      <c r="D847" s="5"/>
      <c r="E847" s="5"/>
    </row>
    <row r="848" ht="15.75" customHeight="1">
      <c r="A848" s="5"/>
      <c r="B848" s="5"/>
      <c r="C848" s="5"/>
      <c r="D848" s="5"/>
      <c r="E848" s="5"/>
    </row>
    <row r="849" ht="15.75" customHeight="1">
      <c r="A849" s="5"/>
      <c r="B849" s="5"/>
      <c r="C849" s="5"/>
      <c r="D849" s="5"/>
      <c r="E849" s="5"/>
    </row>
    <row r="850" ht="15.75" customHeight="1">
      <c r="A850" s="5"/>
      <c r="B850" s="5"/>
      <c r="C850" s="5"/>
      <c r="D850" s="5"/>
      <c r="E850" s="5"/>
    </row>
    <row r="851" ht="15.75" customHeight="1">
      <c r="A851" s="5"/>
      <c r="B851" s="5"/>
      <c r="C851" s="5"/>
      <c r="D851" s="5"/>
      <c r="E851" s="5"/>
    </row>
    <row r="852" ht="15.75" customHeight="1">
      <c r="A852" s="5"/>
      <c r="B852" s="5"/>
      <c r="C852" s="5"/>
      <c r="D852" s="5"/>
      <c r="E852" s="5"/>
    </row>
    <row r="853" ht="15.75" customHeight="1">
      <c r="A853" s="5"/>
      <c r="B853" s="5"/>
      <c r="C853" s="5"/>
      <c r="D853" s="5"/>
      <c r="E853" s="5"/>
    </row>
    <row r="854" ht="15.75" customHeight="1">
      <c r="A854" s="5"/>
      <c r="B854" s="5"/>
      <c r="C854" s="5"/>
      <c r="D854" s="5"/>
      <c r="E854" s="5"/>
    </row>
    <row r="855" ht="15.75" customHeight="1">
      <c r="A855" s="5"/>
      <c r="B855" s="5"/>
      <c r="C855" s="5"/>
      <c r="D855" s="5"/>
      <c r="E855" s="5"/>
    </row>
    <row r="856" ht="15.75" customHeight="1">
      <c r="A856" s="5"/>
      <c r="B856" s="5"/>
      <c r="C856" s="5"/>
      <c r="D856" s="5"/>
      <c r="E856" s="5"/>
    </row>
    <row r="857" ht="15.75" customHeight="1">
      <c r="A857" s="5"/>
      <c r="B857" s="5"/>
      <c r="C857" s="5"/>
      <c r="D857" s="5"/>
      <c r="E857" s="5"/>
    </row>
    <row r="858" ht="15.75" customHeight="1">
      <c r="A858" s="5"/>
      <c r="B858" s="5"/>
      <c r="C858" s="5"/>
      <c r="D858" s="5"/>
      <c r="E858" s="5"/>
    </row>
    <row r="859" ht="15.75" customHeight="1">
      <c r="A859" s="5"/>
      <c r="B859" s="5"/>
      <c r="C859" s="5"/>
      <c r="D859" s="5"/>
      <c r="E859" s="5"/>
    </row>
    <row r="860" ht="15.75" customHeight="1">
      <c r="A860" s="5"/>
      <c r="B860" s="5"/>
      <c r="C860" s="5"/>
      <c r="D860" s="5"/>
      <c r="E860" s="5"/>
    </row>
    <row r="861" ht="15.75" customHeight="1">
      <c r="A861" s="5"/>
      <c r="B861" s="5"/>
      <c r="C861" s="5"/>
      <c r="D861" s="5"/>
      <c r="E861" s="5"/>
    </row>
    <row r="862" ht="15.75" customHeight="1">
      <c r="A862" s="5"/>
      <c r="B862" s="5"/>
      <c r="C862" s="5"/>
      <c r="D862" s="5"/>
      <c r="E862" s="5"/>
    </row>
    <row r="863" ht="15.75" customHeight="1">
      <c r="A863" s="5"/>
      <c r="B863" s="5"/>
      <c r="C863" s="5"/>
      <c r="D863" s="5"/>
      <c r="E863" s="5"/>
    </row>
    <row r="864" ht="15.75" customHeight="1">
      <c r="A864" s="5"/>
      <c r="B864" s="5"/>
      <c r="C864" s="5"/>
      <c r="D864" s="5"/>
      <c r="E864" s="5"/>
    </row>
    <row r="865" ht="15.75" customHeight="1">
      <c r="A865" s="5"/>
      <c r="B865" s="5"/>
      <c r="C865" s="5"/>
      <c r="D865" s="5"/>
      <c r="E865" s="5"/>
    </row>
    <row r="866" ht="15.75" customHeight="1">
      <c r="A866" s="5"/>
      <c r="B866" s="5"/>
      <c r="C866" s="5"/>
      <c r="D866" s="5"/>
      <c r="E866" s="5"/>
    </row>
    <row r="867" ht="15.75" customHeight="1">
      <c r="A867" s="5"/>
      <c r="B867" s="5"/>
      <c r="C867" s="5"/>
      <c r="D867" s="5"/>
      <c r="E867" s="5"/>
    </row>
    <row r="868" ht="15.75" customHeight="1">
      <c r="A868" s="5"/>
      <c r="B868" s="5"/>
      <c r="C868" s="5"/>
      <c r="D868" s="5"/>
      <c r="E868" s="5"/>
    </row>
    <row r="869" ht="15.75" customHeight="1">
      <c r="A869" s="5"/>
      <c r="B869" s="5"/>
      <c r="C869" s="5"/>
      <c r="D869" s="5"/>
      <c r="E869" s="5"/>
    </row>
    <row r="870" ht="15.75" customHeight="1">
      <c r="A870" s="5"/>
      <c r="B870" s="5"/>
      <c r="C870" s="5"/>
      <c r="D870" s="5"/>
      <c r="E870" s="5"/>
    </row>
    <row r="871" ht="15.75" customHeight="1">
      <c r="A871" s="5"/>
      <c r="B871" s="5"/>
      <c r="C871" s="5"/>
      <c r="D871" s="5"/>
      <c r="E871" s="5"/>
    </row>
    <row r="872" ht="15.75" customHeight="1">
      <c r="A872" s="5"/>
      <c r="B872" s="5"/>
      <c r="C872" s="5"/>
      <c r="D872" s="5"/>
      <c r="E872" s="5"/>
    </row>
    <row r="873" ht="15.75" customHeight="1">
      <c r="A873" s="5"/>
      <c r="B873" s="5"/>
      <c r="C873" s="5"/>
      <c r="D873" s="5"/>
      <c r="E873" s="5"/>
    </row>
    <row r="874" ht="15.75" customHeight="1">
      <c r="A874" s="5"/>
      <c r="B874" s="5"/>
      <c r="C874" s="5"/>
      <c r="D874" s="5"/>
      <c r="E874" s="5"/>
    </row>
    <row r="875" ht="15.75" customHeight="1">
      <c r="A875" s="5"/>
      <c r="B875" s="5"/>
      <c r="C875" s="5"/>
      <c r="D875" s="5"/>
      <c r="E875" s="5"/>
    </row>
    <row r="876" ht="15.75" customHeight="1">
      <c r="A876" s="5"/>
      <c r="B876" s="5"/>
      <c r="C876" s="5"/>
      <c r="D876" s="5"/>
      <c r="E876" s="5"/>
    </row>
    <row r="877" ht="15.75" customHeight="1">
      <c r="A877" s="5"/>
      <c r="B877" s="5"/>
      <c r="C877" s="5"/>
      <c r="D877" s="5"/>
      <c r="E877" s="5"/>
    </row>
    <row r="878" ht="15.75" customHeight="1">
      <c r="A878" s="5"/>
      <c r="B878" s="5"/>
      <c r="C878" s="5"/>
      <c r="D878" s="5"/>
      <c r="E878" s="5"/>
    </row>
    <row r="879" ht="15.75" customHeight="1">
      <c r="A879" s="5"/>
      <c r="B879" s="5"/>
      <c r="C879" s="5"/>
      <c r="D879" s="5"/>
      <c r="E879" s="5"/>
    </row>
    <row r="880" ht="15.75" customHeight="1">
      <c r="A880" s="5"/>
      <c r="B880" s="5"/>
      <c r="C880" s="5"/>
      <c r="D880" s="5"/>
      <c r="E880" s="5"/>
    </row>
    <row r="881" ht="15.75" customHeight="1">
      <c r="A881" s="5"/>
      <c r="B881" s="5"/>
      <c r="C881" s="5"/>
      <c r="D881" s="5"/>
      <c r="E881" s="5"/>
    </row>
    <row r="882" ht="15.75" customHeight="1">
      <c r="A882" s="5"/>
      <c r="B882" s="5"/>
      <c r="C882" s="5"/>
      <c r="D882" s="5"/>
      <c r="E882" s="5"/>
    </row>
    <row r="883" ht="15.75" customHeight="1">
      <c r="A883" s="5"/>
      <c r="B883" s="5"/>
      <c r="C883" s="5"/>
      <c r="D883" s="5"/>
      <c r="E883" s="5"/>
    </row>
    <row r="884" ht="15.75" customHeight="1">
      <c r="A884" s="5"/>
      <c r="B884" s="5"/>
      <c r="C884" s="5"/>
      <c r="D884" s="5"/>
      <c r="E884" s="5"/>
    </row>
    <row r="885" ht="15.75" customHeight="1">
      <c r="A885" s="5"/>
      <c r="B885" s="5"/>
      <c r="C885" s="5"/>
      <c r="D885" s="5"/>
      <c r="E885" s="5"/>
    </row>
    <row r="886" ht="15.75" customHeight="1">
      <c r="A886" s="5"/>
      <c r="B886" s="5"/>
      <c r="C886" s="5"/>
      <c r="D886" s="5"/>
      <c r="E886" s="5"/>
    </row>
    <row r="887" ht="15.75" customHeight="1">
      <c r="A887" s="5"/>
      <c r="B887" s="5"/>
      <c r="C887" s="5"/>
      <c r="D887" s="5"/>
      <c r="E887" s="5"/>
    </row>
    <row r="888" ht="15.75" customHeight="1">
      <c r="A888" s="5"/>
      <c r="B888" s="5"/>
      <c r="C888" s="5"/>
      <c r="D888" s="5"/>
      <c r="E888" s="5"/>
    </row>
    <row r="889" ht="15.75" customHeight="1">
      <c r="A889" s="5"/>
      <c r="B889" s="5"/>
      <c r="C889" s="5"/>
      <c r="D889" s="5"/>
      <c r="E889" s="5"/>
    </row>
    <row r="890" ht="15.75" customHeight="1">
      <c r="A890" s="5"/>
      <c r="B890" s="5"/>
      <c r="C890" s="5"/>
      <c r="D890" s="5"/>
      <c r="E890" s="5"/>
    </row>
    <row r="891" ht="15.75" customHeight="1">
      <c r="A891" s="5"/>
      <c r="B891" s="5"/>
      <c r="C891" s="5"/>
      <c r="D891" s="5"/>
      <c r="E891" s="5"/>
    </row>
    <row r="892" ht="15.75" customHeight="1">
      <c r="A892" s="5"/>
      <c r="B892" s="5"/>
      <c r="C892" s="5"/>
      <c r="D892" s="5"/>
      <c r="E892" s="5"/>
    </row>
    <row r="893" ht="15.75" customHeight="1">
      <c r="A893" s="5"/>
      <c r="B893" s="5"/>
      <c r="C893" s="5"/>
      <c r="D893" s="5"/>
      <c r="E893" s="5"/>
    </row>
    <row r="894" ht="15.75" customHeight="1">
      <c r="A894" s="5"/>
      <c r="B894" s="5"/>
      <c r="C894" s="5"/>
      <c r="D894" s="5"/>
      <c r="E894" s="5"/>
    </row>
    <row r="895" ht="15.75" customHeight="1">
      <c r="A895" s="5"/>
      <c r="B895" s="5"/>
      <c r="C895" s="5"/>
      <c r="D895" s="5"/>
      <c r="E895" s="5"/>
    </row>
    <row r="896" ht="15.75" customHeight="1">
      <c r="A896" s="5"/>
      <c r="B896" s="5"/>
      <c r="C896" s="5"/>
      <c r="D896" s="5"/>
      <c r="E896" s="5"/>
    </row>
    <row r="897" ht="15.75" customHeight="1">
      <c r="A897" s="5"/>
      <c r="B897" s="5"/>
      <c r="C897" s="5"/>
      <c r="D897" s="5"/>
      <c r="E897" s="5"/>
    </row>
    <row r="898" ht="15.75" customHeight="1">
      <c r="A898" s="5"/>
      <c r="B898" s="5"/>
      <c r="C898" s="5"/>
      <c r="D898" s="5"/>
      <c r="E898" s="5"/>
    </row>
    <row r="899" ht="15.75" customHeight="1">
      <c r="A899" s="5"/>
      <c r="B899" s="5"/>
      <c r="C899" s="5"/>
      <c r="D899" s="5"/>
      <c r="E899" s="5"/>
    </row>
    <row r="900" ht="15.75" customHeight="1">
      <c r="A900" s="5"/>
      <c r="B900" s="5"/>
      <c r="C900" s="5"/>
      <c r="D900" s="5"/>
      <c r="E900" s="5"/>
    </row>
    <row r="901" ht="15.75" customHeight="1">
      <c r="A901" s="5"/>
      <c r="B901" s="5"/>
      <c r="C901" s="5"/>
      <c r="D901" s="5"/>
      <c r="E901" s="5"/>
    </row>
    <row r="902" ht="15.75" customHeight="1">
      <c r="A902" s="5"/>
      <c r="B902" s="5"/>
      <c r="C902" s="5"/>
      <c r="D902" s="5"/>
      <c r="E902" s="5"/>
    </row>
    <row r="903" ht="15.75" customHeight="1">
      <c r="A903" s="5"/>
      <c r="B903" s="5"/>
      <c r="C903" s="5"/>
      <c r="D903" s="5"/>
      <c r="E903" s="5"/>
    </row>
    <row r="904" ht="15.75" customHeight="1">
      <c r="A904" s="5"/>
      <c r="B904" s="5"/>
      <c r="C904" s="5"/>
      <c r="D904" s="5"/>
      <c r="E904" s="5"/>
    </row>
    <row r="905" ht="15.75" customHeight="1">
      <c r="A905" s="5"/>
      <c r="B905" s="5"/>
      <c r="C905" s="5"/>
      <c r="D905" s="5"/>
      <c r="E905" s="5"/>
    </row>
    <row r="906" ht="15.75" customHeight="1">
      <c r="A906" s="5"/>
      <c r="B906" s="5"/>
      <c r="C906" s="5"/>
      <c r="D906" s="5"/>
      <c r="E906" s="5"/>
    </row>
    <row r="907" ht="15.75" customHeight="1">
      <c r="A907" s="5"/>
      <c r="B907" s="5"/>
      <c r="C907" s="5"/>
      <c r="D907" s="5"/>
      <c r="E907" s="5"/>
    </row>
    <row r="908" ht="15.75" customHeight="1">
      <c r="A908" s="5"/>
      <c r="B908" s="5"/>
      <c r="C908" s="5"/>
      <c r="D908" s="5"/>
      <c r="E908" s="5"/>
    </row>
    <row r="909" ht="15.75" customHeight="1">
      <c r="A909" s="5"/>
      <c r="B909" s="5"/>
      <c r="C909" s="5"/>
      <c r="D909" s="5"/>
      <c r="E909" s="5"/>
    </row>
    <row r="910" ht="15.75" customHeight="1">
      <c r="A910" s="5"/>
      <c r="B910" s="5"/>
      <c r="C910" s="5"/>
      <c r="D910" s="5"/>
      <c r="E910" s="5"/>
    </row>
    <row r="911" ht="15.75" customHeight="1">
      <c r="A911" s="5"/>
      <c r="B911" s="5"/>
      <c r="C911" s="5"/>
      <c r="D911" s="5"/>
      <c r="E911" s="5"/>
    </row>
    <row r="912" ht="15.75" customHeight="1">
      <c r="A912" s="5"/>
      <c r="B912" s="5"/>
      <c r="C912" s="5"/>
      <c r="D912" s="5"/>
      <c r="E912" s="5"/>
    </row>
    <row r="913" ht="15.75" customHeight="1">
      <c r="A913" s="5"/>
      <c r="B913" s="5"/>
      <c r="C913" s="5"/>
      <c r="D913" s="5"/>
      <c r="E913" s="5"/>
    </row>
    <row r="914" ht="15.75" customHeight="1">
      <c r="A914" s="5"/>
      <c r="B914" s="5"/>
      <c r="C914" s="5"/>
      <c r="D914" s="5"/>
      <c r="E914" s="5"/>
    </row>
    <row r="915" ht="15.75" customHeight="1">
      <c r="A915" s="5"/>
      <c r="B915" s="5"/>
      <c r="C915" s="5"/>
      <c r="D915" s="5"/>
      <c r="E915" s="5"/>
    </row>
    <row r="916" ht="15.75" customHeight="1">
      <c r="A916" s="5"/>
      <c r="B916" s="5"/>
      <c r="C916" s="5"/>
      <c r="D916" s="5"/>
      <c r="E916" s="5"/>
    </row>
    <row r="917" ht="15.75" customHeight="1">
      <c r="A917" s="5"/>
      <c r="B917" s="5"/>
      <c r="C917" s="5"/>
      <c r="D917" s="5"/>
      <c r="E917" s="5"/>
    </row>
    <row r="918" ht="15.75" customHeight="1">
      <c r="A918" s="5"/>
      <c r="B918" s="5"/>
      <c r="C918" s="5"/>
      <c r="D918" s="5"/>
      <c r="E918" s="5"/>
    </row>
    <row r="919" ht="15.75" customHeight="1">
      <c r="A919" s="5"/>
      <c r="B919" s="5"/>
      <c r="C919" s="5"/>
      <c r="D919" s="5"/>
      <c r="E919" s="5"/>
    </row>
    <row r="920" ht="15.75" customHeight="1">
      <c r="A920" s="5"/>
      <c r="B920" s="5"/>
      <c r="C920" s="5"/>
      <c r="D920" s="5"/>
      <c r="E920" s="5"/>
    </row>
    <row r="921" ht="15.75" customHeight="1">
      <c r="A921" s="5"/>
      <c r="B921" s="5"/>
      <c r="C921" s="5"/>
      <c r="D921" s="5"/>
      <c r="E921" s="5"/>
    </row>
    <row r="922" ht="15.75" customHeight="1">
      <c r="A922" s="5"/>
      <c r="B922" s="5"/>
      <c r="C922" s="5"/>
      <c r="D922" s="5"/>
      <c r="E922" s="5"/>
    </row>
    <row r="923" ht="15.75" customHeight="1">
      <c r="A923" s="5"/>
      <c r="B923" s="5"/>
      <c r="C923" s="5"/>
      <c r="D923" s="5"/>
      <c r="E923" s="5"/>
    </row>
    <row r="924" ht="15.75" customHeight="1">
      <c r="A924" s="5"/>
      <c r="B924" s="5"/>
      <c r="C924" s="5"/>
      <c r="D924" s="5"/>
      <c r="E924" s="5"/>
    </row>
    <row r="925" ht="15.75" customHeight="1">
      <c r="A925" s="5"/>
      <c r="B925" s="5"/>
      <c r="C925" s="5"/>
      <c r="D925" s="5"/>
      <c r="E925" s="5"/>
    </row>
    <row r="926" ht="15.75" customHeight="1">
      <c r="A926" s="5"/>
      <c r="B926" s="5"/>
      <c r="C926" s="5"/>
      <c r="D926" s="5"/>
      <c r="E926" s="5"/>
    </row>
    <row r="927" ht="15.75" customHeight="1">
      <c r="A927" s="5"/>
      <c r="B927" s="5"/>
      <c r="C927" s="5"/>
      <c r="D927" s="5"/>
      <c r="E927" s="5"/>
    </row>
    <row r="928" ht="15.75" customHeight="1">
      <c r="A928" s="5"/>
      <c r="B928" s="5"/>
      <c r="C928" s="5"/>
      <c r="D928" s="5"/>
      <c r="E928" s="5"/>
    </row>
    <row r="929" ht="15.75" customHeight="1">
      <c r="A929" s="5"/>
      <c r="B929" s="5"/>
      <c r="C929" s="5"/>
      <c r="D929" s="5"/>
      <c r="E929" s="5"/>
    </row>
    <row r="930" ht="15.75" customHeight="1">
      <c r="A930" s="5"/>
      <c r="B930" s="5"/>
      <c r="C930" s="5"/>
      <c r="D930" s="5"/>
      <c r="E930" s="5"/>
    </row>
    <row r="931" ht="15.75" customHeight="1">
      <c r="A931" s="5"/>
      <c r="B931" s="5"/>
      <c r="C931" s="5"/>
      <c r="D931" s="5"/>
      <c r="E931" s="5"/>
    </row>
    <row r="932" ht="15.75" customHeight="1">
      <c r="A932" s="5"/>
      <c r="B932" s="5"/>
      <c r="C932" s="5"/>
      <c r="D932" s="5"/>
      <c r="E932" s="5"/>
    </row>
    <row r="933" ht="15.75" customHeight="1">
      <c r="A933" s="5"/>
      <c r="B933" s="5"/>
      <c r="C933" s="5"/>
      <c r="D933" s="5"/>
      <c r="E933" s="5"/>
    </row>
    <row r="934" ht="15.75" customHeight="1">
      <c r="A934" s="5"/>
      <c r="B934" s="5"/>
      <c r="C934" s="5"/>
      <c r="D934" s="5"/>
      <c r="E934" s="5"/>
    </row>
    <row r="935" ht="15.75" customHeight="1">
      <c r="A935" s="5"/>
      <c r="B935" s="5"/>
      <c r="C935" s="5"/>
      <c r="D935" s="5"/>
      <c r="E935" s="5"/>
    </row>
    <row r="936" ht="15.75" customHeight="1">
      <c r="A936" s="5"/>
      <c r="B936" s="5"/>
      <c r="C936" s="5"/>
      <c r="D936" s="5"/>
      <c r="E936" s="5"/>
    </row>
    <row r="937" ht="15.75" customHeight="1">
      <c r="A937" s="5"/>
      <c r="B937" s="5"/>
      <c r="C937" s="5"/>
      <c r="D937" s="5"/>
      <c r="E937" s="5"/>
    </row>
    <row r="938" ht="15.75" customHeight="1">
      <c r="A938" s="5"/>
      <c r="B938" s="5"/>
      <c r="C938" s="5"/>
      <c r="D938" s="5"/>
      <c r="E938" s="5"/>
    </row>
    <row r="939" ht="15.75" customHeight="1">
      <c r="A939" s="5"/>
      <c r="B939" s="5"/>
      <c r="C939" s="5"/>
      <c r="D939" s="5"/>
      <c r="E939" s="5"/>
    </row>
    <row r="940" ht="15.75" customHeight="1">
      <c r="A940" s="5"/>
      <c r="B940" s="5"/>
      <c r="C940" s="5"/>
      <c r="D940" s="5"/>
      <c r="E940" s="5"/>
    </row>
    <row r="941" ht="15.75" customHeight="1">
      <c r="A941" s="5"/>
      <c r="B941" s="5"/>
      <c r="C941" s="5"/>
      <c r="D941" s="5"/>
      <c r="E941" s="5"/>
    </row>
    <row r="942" ht="15.75" customHeight="1">
      <c r="A942" s="5"/>
      <c r="B942" s="5"/>
      <c r="C942" s="5"/>
      <c r="D942" s="5"/>
      <c r="E942" s="5"/>
    </row>
    <row r="943" ht="15.75" customHeight="1">
      <c r="A943" s="5"/>
      <c r="B943" s="5"/>
      <c r="C943" s="5"/>
      <c r="D943" s="5"/>
      <c r="E943" s="5"/>
    </row>
    <row r="944" ht="15.75" customHeight="1">
      <c r="A944" s="5"/>
      <c r="B944" s="5"/>
      <c r="C944" s="5"/>
      <c r="D944" s="5"/>
      <c r="E944" s="5"/>
    </row>
    <row r="945" ht="15.75" customHeight="1">
      <c r="A945" s="5"/>
      <c r="B945" s="5"/>
      <c r="C945" s="5"/>
      <c r="D945" s="5"/>
      <c r="E945" s="5"/>
    </row>
    <row r="946" ht="15.75" customHeight="1">
      <c r="A946" s="5"/>
      <c r="B946" s="5"/>
      <c r="C946" s="5"/>
      <c r="D946" s="5"/>
      <c r="E946" s="5"/>
    </row>
    <row r="947" ht="15.75" customHeight="1">
      <c r="A947" s="5"/>
      <c r="B947" s="5"/>
      <c r="C947" s="5"/>
      <c r="D947" s="5"/>
      <c r="E947" s="5"/>
    </row>
    <row r="948" ht="15.75" customHeight="1">
      <c r="A948" s="5"/>
      <c r="B948" s="5"/>
      <c r="C948" s="5"/>
      <c r="D948" s="5"/>
      <c r="E948" s="5"/>
    </row>
    <row r="949" ht="15.75" customHeight="1">
      <c r="A949" s="5"/>
      <c r="B949" s="5"/>
      <c r="C949" s="5"/>
      <c r="D949" s="5"/>
      <c r="E949" s="5"/>
    </row>
    <row r="950" ht="15.75" customHeight="1">
      <c r="A950" s="5"/>
      <c r="B950" s="5"/>
      <c r="C950" s="5"/>
      <c r="D950" s="5"/>
      <c r="E950" s="5"/>
    </row>
    <row r="951" ht="15.75" customHeight="1">
      <c r="A951" s="5"/>
      <c r="B951" s="5"/>
      <c r="C951" s="5"/>
      <c r="D951" s="5"/>
      <c r="E951" s="5"/>
    </row>
    <row r="952" ht="15.75" customHeight="1">
      <c r="A952" s="5"/>
      <c r="B952" s="5"/>
      <c r="C952" s="5"/>
      <c r="D952" s="5"/>
      <c r="E952" s="5"/>
    </row>
    <row r="953" ht="15.75" customHeight="1">
      <c r="A953" s="5"/>
      <c r="B953" s="5"/>
      <c r="C953" s="5"/>
      <c r="D953" s="5"/>
      <c r="E953" s="5"/>
    </row>
    <row r="954" ht="15.75" customHeight="1">
      <c r="A954" s="5"/>
      <c r="B954" s="5"/>
      <c r="C954" s="5"/>
      <c r="D954" s="5"/>
      <c r="E954" s="5"/>
    </row>
    <row r="955" ht="15.75" customHeight="1">
      <c r="A955" s="5"/>
      <c r="B955" s="5"/>
      <c r="C955" s="5"/>
      <c r="D955" s="5"/>
      <c r="E955" s="5"/>
    </row>
    <row r="956" ht="15.75" customHeight="1">
      <c r="A956" s="5"/>
      <c r="B956" s="5"/>
      <c r="C956" s="5"/>
      <c r="D956" s="5"/>
      <c r="E956" s="5"/>
    </row>
    <row r="957" ht="15.75" customHeight="1">
      <c r="A957" s="5"/>
      <c r="B957" s="5"/>
      <c r="C957" s="5"/>
      <c r="D957" s="5"/>
      <c r="E957" s="5"/>
    </row>
    <row r="958" ht="15.75" customHeight="1">
      <c r="A958" s="5"/>
      <c r="B958" s="5"/>
      <c r="C958" s="5"/>
      <c r="D958" s="5"/>
      <c r="E958" s="5"/>
    </row>
    <row r="959" ht="15.75" customHeight="1">
      <c r="A959" s="5"/>
      <c r="B959" s="5"/>
      <c r="C959" s="5"/>
      <c r="D959" s="5"/>
      <c r="E959" s="5"/>
    </row>
    <row r="960" ht="15.75" customHeight="1">
      <c r="A960" s="5"/>
      <c r="B960" s="5"/>
      <c r="C960" s="5"/>
      <c r="D960" s="5"/>
      <c r="E960" s="5"/>
    </row>
    <row r="961" ht="15.75" customHeight="1">
      <c r="A961" s="5"/>
      <c r="B961" s="5"/>
      <c r="C961" s="5"/>
      <c r="D961" s="5"/>
      <c r="E961" s="5"/>
    </row>
    <row r="962" ht="15.75" customHeight="1">
      <c r="A962" s="5"/>
      <c r="B962" s="5"/>
      <c r="C962" s="5"/>
      <c r="D962" s="5"/>
      <c r="E962" s="5"/>
    </row>
    <row r="963" ht="15.75" customHeight="1">
      <c r="A963" s="5"/>
      <c r="B963" s="5"/>
      <c r="C963" s="5"/>
      <c r="D963" s="5"/>
      <c r="E963" s="5"/>
    </row>
    <row r="964" ht="15.75" customHeight="1">
      <c r="A964" s="5"/>
      <c r="B964" s="5"/>
      <c r="C964" s="5"/>
      <c r="D964" s="5"/>
      <c r="E964" s="5"/>
    </row>
    <row r="965" ht="15.75" customHeight="1">
      <c r="A965" s="5"/>
      <c r="B965" s="5"/>
      <c r="C965" s="5"/>
      <c r="D965" s="5"/>
      <c r="E965" s="5"/>
    </row>
    <row r="966" ht="15.75" customHeight="1">
      <c r="A966" s="5"/>
      <c r="B966" s="5"/>
      <c r="C966" s="5"/>
      <c r="D966" s="5"/>
      <c r="E966" s="5"/>
    </row>
    <row r="967" ht="15.75" customHeight="1">
      <c r="A967" s="5"/>
      <c r="B967" s="5"/>
      <c r="C967" s="5"/>
      <c r="D967" s="5"/>
      <c r="E967" s="5"/>
    </row>
    <row r="968" ht="15.75" customHeight="1">
      <c r="A968" s="5"/>
      <c r="B968" s="5"/>
      <c r="C968" s="5"/>
      <c r="D968" s="5"/>
      <c r="E968" s="5"/>
    </row>
    <row r="969" ht="15.75" customHeight="1">
      <c r="A969" s="5"/>
      <c r="B969" s="5"/>
      <c r="C969" s="5"/>
      <c r="D969" s="5"/>
      <c r="E969" s="5"/>
    </row>
    <row r="970" ht="15.75" customHeight="1">
      <c r="A970" s="5"/>
      <c r="B970" s="5"/>
      <c r="C970" s="5"/>
      <c r="D970" s="5"/>
      <c r="E970" s="5"/>
    </row>
    <row r="971" ht="15.75" customHeight="1">
      <c r="A971" s="5"/>
      <c r="B971" s="5"/>
      <c r="C971" s="5"/>
      <c r="D971" s="5"/>
      <c r="E971" s="5"/>
    </row>
    <row r="972" ht="15.75" customHeight="1">
      <c r="A972" s="5"/>
      <c r="B972" s="5"/>
      <c r="C972" s="5"/>
      <c r="D972" s="5"/>
      <c r="E972" s="5"/>
    </row>
    <row r="973" ht="15.75" customHeight="1">
      <c r="A973" s="5"/>
      <c r="B973" s="5"/>
      <c r="C973" s="5"/>
      <c r="D973" s="5"/>
      <c r="E973" s="5"/>
    </row>
    <row r="974" ht="15.75" customHeight="1">
      <c r="A974" s="5"/>
      <c r="B974" s="5"/>
      <c r="C974" s="5"/>
      <c r="D974" s="5"/>
      <c r="E974" s="5"/>
    </row>
    <row r="975" ht="15.75" customHeight="1">
      <c r="A975" s="5"/>
      <c r="B975" s="5"/>
      <c r="C975" s="5"/>
      <c r="D975" s="5"/>
      <c r="E975" s="5"/>
    </row>
    <row r="976" ht="15.75" customHeight="1">
      <c r="A976" s="5"/>
      <c r="B976" s="5"/>
      <c r="C976" s="5"/>
      <c r="D976" s="5"/>
      <c r="E976" s="5"/>
    </row>
    <row r="977" ht="15.75" customHeight="1">
      <c r="A977" s="5"/>
      <c r="B977" s="5"/>
      <c r="C977" s="5"/>
      <c r="D977" s="5"/>
      <c r="E977" s="5"/>
    </row>
    <row r="978" ht="15.75" customHeight="1">
      <c r="A978" s="5"/>
      <c r="B978" s="5"/>
      <c r="C978" s="5"/>
      <c r="D978" s="5"/>
      <c r="E978" s="5"/>
    </row>
    <row r="979" ht="15.75" customHeight="1">
      <c r="A979" s="5"/>
      <c r="B979" s="5"/>
      <c r="C979" s="5"/>
      <c r="D979" s="5"/>
      <c r="E979" s="5"/>
    </row>
    <row r="980" ht="15.75" customHeight="1">
      <c r="A980" s="5"/>
      <c r="B980" s="5"/>
      <c r="C980" s="5"/>
      <c r="D980" s="5"/>
      <c r="E980" s="5"/>
    </row>
    <row r="981" ht="15.75" customHeight="1">
      <c r="A981" s="5"/>
      <c r="B981" s="5"/>
      <c r="C981" s="5"/>
      <c r="D981" s="5"/>
      <c r="E981" s="5"/>
    </row>
    <row r="982" ht="15.75" customHeight="1">
      <c r="A982" s="5"/>
      <c r="B982" s="5"/>
      <c r="C982" s="5"/>
      <c r="D982" s="5"/>
      <c r="E982" s="5"/>
    </row>
    <row r="983" ht="15.75" customHeight="1">
      <c r="A983" s="5"/>
      <c r="B983" s="5"/>
      <c r="C983" s="5"/>
      <c r="D983" s="5"/>
      <c r="E983" s="5"/>
    </row>
    <row r="984" ht="15.75" customHeight="1">
      <c r="A984" s="5"/>
      <c r="B984" s="5"/>
      <c r="C984" s="5"/>
      <c r="D984" s="5"/>
      <c r="E984" s="5"/>
    </row>
    <row r="985" ht="15.75" customHeight="1">
      <c r="A985" s="5"/>
      <c r="B985" s="5"/>
      <c r="C985" s="5"/>
      <c r="D985" s="5"/>
      <c r="E985" s="5"/>
    </row>
    <row r="986" ht="15.75" customHeight="1">
      <c r="A986" s="5"/>
      <c r="B986" s="5"/>
      <c r="C986" s="5"/>
      <c r="D986" s="5"/>
      <c r="E986" s="5"/>
    </row>
    <row r="987" ht="15.75" customHeight="1">
      <c r="A987" s="5"/>
      <c r="B987" s="5"/>
      <c r="C987" s="5"/>
      <c r="D987" s="5"/>
      <c r="E987" s="5"/>
    </row>
    <row r="988" ht="15.75" customHeight="1">
      <c r="A988" s="5"/>
      <c r="B988" s="5"/>
      <c r="C988" s="5"/>
      <c r="D988" s="5"/>
      <c r="E988" s="5"/>
    </row>
    <row r="989" ht="15.75" customHeight="1">
      <c r="A989" s="5"/>
      <c r="B989" s="5"/>
      <c r="C989" s="5"/>
      <c r="D989" s="5"/>
      <c r="E989" s="5"/>
    </row>
    <row r="990" ht="15.75" customHeight="1">
      <c r="A990" s="5"/>
      <c r="B990" s="5"/>
      <c r="C990" s="5"/>
      <c r="D990" s="5"/>
      <c r="E990" s="5"/>
    </row>
    <row r="991" ht="15.75" customHeight="1">
      <c r="A991" s="5"/>
      <c r="B991" s="5"/>
      <c r="C991" s="5"/>
      <c r="D991" s="5"/>
      <c r="E991" s="5"/>
    </row>
    <row r="992" ht="15.75" customHeight="1">
      <c r="A992" s="5"/>
      <c r="B992" s="5"/>
      <c r="C992" s="5"/>
      <c r="D992" s="5"/>
      <c r="E992" s="5"/>
    </row>
    <row r="993" ht="15.75" customHeight="1">
      <c r="A993" s="5"/>
      <c r="B993" s="5"/>
      <c r="C993" s="5"/>
      <c r="D993" s="5"/>
      <c r="E993" s="5"/>
    </row>
    <row r="994" ht="15.75" customHeight="1">
      <c r="A994" s="5"/>
      <c r="B994" s="5"/>
      <c r="C994" s="5"/>
      <c r="D994" s="5"/>
      <c r="E994" s="5"/>
    </row>
    <row r="995" ht="15.75" customHeight="1">
      <c r="A995" s="5"/>
      <c r="B995" s="5"/>
      <c r="C995" s="5"/>
      <c r="D995" s="5"/>
      <c r="E995" s="5"/>
    </row>
    <row r="996" ht="15.75" customHeight="1">
      <c r="A996" s="5"/>
      <c r="B996" s="5"/>
      <c r="C996" s="5"/>
      <c r="D996" s="5"/>
      <c r="E996" s="5"/>
    </row>
    <row r="997" ht="15.75" customHeight="1">
      <c r="A997" s="5"/>
      <c r="B997" s="5"/>
      <c r="C997" s="5"/>
      <c r="D997" s="5"/>
      <c r="E997" s="5"/>
    </row>
    <row r="998" ht="15.75" customHeight="1">
      <c r="A998" s="5"/>
      <c r="B998" s="5"/>
      <c r="C998" s="5"/>
      <c r="D998" s="5"/>
      <c r="E998" s="5"/>
    </row>
    <row r="999" ht="15.75" customHeight="1">
      <c r="A999" s="5"/>
      <c r="B999" s="5"/>
      <c r="C999" s="5"/>
      <c r="D999" s="5"/>
      <c r="E999" s="5"/>
    </row>
    <row r="1000" ht="15.75" customHeight="1">
      <c r="A1000" s="5"/>
      <c r="B1000" s="5"/>
      <c r="C1000" s="5"/>
      <c r="D1000" s="5"/>
      <c r="E1000" s="5"/>
    </row>
  </sheetData>
  <mergeCells count="5">
    <mergeCell ref="A1:E1"/>
    <mergeCell ref="A2:E2"/>
    <mergeCell ref="A4:E4"/>
    <mergeCell ref="A24:E24"/>
    <mergeCell ref="A39:E39"/>
  </mergeCells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E7D5B"/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1.0"/>
    <col customWidth="1" min="2" max="2" width="6.0"/>
    <col customWidth="1" min="3" max="3" width="36.0"/>
    <col customWidth="1" min="4" max="4" width="30.0"/>
    <col customWidth="1" min="5" max="5" width="6.0"/>
    <col customWidth="1" min="6" max="7" width="9.0"/>
    <col customWidth="1" min="8" max="8" width="15.0"/>
    <col customWidth="1" min="9" max="9" width="32.0"/>
    <col customWidth="1" min="10" max="10" width="16.0"/>
    <col customWidth="1" min="11" max="11" width="24.0"/>
    <col customWidth="1" min="12" max="12" width="22.0"/>
    <col customWidth="1" min="13" max="13" width="12.0"/>
    <col customWidth="1" min="14" max="14" width="24.0"/>
    <col customWidth="1" min="15" max="26" width="8.71"/>
  </cols>
  <sheetData>
    <row r="1" ht="25.5" customHeight="1">
      <c r="A1" s="1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"/>
    </row>
    <row r="2" ht="16.5" customHeight="1">
      <c r="A2" s="4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5.5" customHeight="1">
      <c r="A4" s="10" t="s">
        <v>44</v>
      </c>
      <c r="B4" s="10" t="s">
        <v>47</v>
      </c>
      <c r="C4" s="10" t="s">
        <v>51</v>
      </c>
      <c r="D4" s="10" t="s">
        <v>54</v>
      </c>
      <c r="E4" s="10" t="s">
        <v>57</v>
      </c>
      <c r="F4" s="10" t="s">
        <v>60</v>
      </c>
      <c r="G4" s="10" t="s">
        <v>68</v>
      </c>
      <c r="H4" s="10" t="s">
        <v>71</v>
      </c>
      <c r="I4" s="10" t="s">
        <v>74</v>
      </c>
      <c r="J4" s="10" t="s">
        <v>76</v>
      </c>
      <c r="K4" s="10" t="s">
        <v>77</v>
      </c>
      <c r="L4" s="10" t="s">
        <v>80</v>
      </c>
      <c r="M4" s="10" t="s">
        <v>84</v>
      </c>
      <c r="N4" s="10" t="s">
        <v>88</v>
      </c>
    </row>
    <row r="5" ht="21.75" customHeight="1">
      <c r="A5" s="16" t="s">
        <v>93</v>
      </c>
      <c r="B5" s="8" t="s">
        <v>105</v>
      </c>
      <c r="C5" s="7" t="s">
        <v>111</v>
      </c>
      <c r="D5" s="8" t="s">
        <v>116</v>
      </c>
      <c r="E5" s="17" t="s">
        <v>129</v>
      </c>
      <c r="F5" s="18">
        <v>46268.0</v>
      </c>
      <c r="G5" s="18">
        <v>46269.0</v>
      </c>
      <c r="H5" s="8" t="s">
        <v>147</v>
      </c>
      <c r="I5" s="8" t="s">
        <v>152</v>
      </c>
      <c r="J5" s="8" t="s">
        <v>155</v>
      </c>
      <c r="K5" s="8" t="s">
        <v>159</v>
      </c>
      <c r="L5" s="8" t="s">
        <v>164</v>
      </c>
      <c r="M5" s="8" t="s">
        <v>169</v>
      </c>
      <c r="N5" s="8" t="s">
        <v>175</v>
      </c>
    </row>
    <row r="6" ht="53.25" customHeight="1">
      <c r="A6" s="16" t="s">
        <v>93</v>
      </c>
      <c r="B6" s="8" t="s">
        <v>183</v>
      </c>
      <c r="C6" s="7" t="s">
        <v>188</v>
      </c>
      <c r="D6" s="8" t="s">
        <v>191</v>
      </c>
      <c r="E6" s="17" t="s">
        <v>129</v>
      </c>
      <c r="F6" s="18">
        <v>46268.0</v>
      </c>
      <c r="G6" s="18">
        <v>46270.0</v>
      </c>
      <c r="H6" s="8" t="s">
        <v>202</v>
      </c>
      <c r="I6" s="8" t="s">
        <v>204</v>
      </c>
      <c r="J6" s="8" t="s">
        <v>155</v>
      </c>
      <c r="K6" s="8" t="s">
        <v>209</v>
      </c>
      <c r="L6" s="8" t="s">
        <v>211</v>
      </c>
      <c r="M6" s="8" t="s">
        <v>169</v>
      </c>
      <c r="N6" s="8" t="s">
        <v>217</v>
      </c>
    </row>
    <row r="7" ht="21.75" customHeight="1">
      <c r="A7" s="16" t="s">
        <v>93</v>
      </c>
      <c r="B7" s="8" t="s">
        <v>221</v>
      </c>
      <c r="C7" s="7" t="s">
        <v>222</v>
      </c>
      <c r="D7" s="8" t="s">
        <v>223</v>
      </c>
      <c r="E7" s="17" t="s">
        <v>129</v>
      </c>
      <c r="F7" s="18">
        <v>46268.0</v>
      </c>
      <c r="G7" s="18">
        <v>46269.0</v>
      </c>
      <c r="H7" s="8" t="s">
        <v>147</v>
      </c>
      <c r="I7" s="8" t="s">
        <v>224</v>
      </c>
      <c r="J7" s="8" t="s">
        <v>105</v>
      </c>
      <c r="K7" s="8" t="s">
        <v>225</v>
      </c>
      <c r="L7" s="8" t="s">
        <v>227</v>
      </c>
      <c r="M7" s="8" t="s">
        <v>169</v>
      </c>
      <c r="N7" s="8" t="s">
        <v>230</v>
      </c>
    </row>
    <row r="8" ht="32.25" customHeight="1">
      <c r="A8" s="16" t="s">
        <v>93</v>
      </c>
      <c r="B8" s="8" t="s">
        <v>232</v>
      </c>
      <c r="C8" s="7" t="s">
        <v>233</v>
      </c>
      <c r="D8" s="8" t="s">
        <v>234</v>
      </c>
      <c r="E8" s="17" t="s">
        <v>129</v>
      </c>
      <c r="F8" s="18">
        <v>46268.0</v>
      </c>
      <c r="G8" s="18">
        <v>46270.0</v>
      </c>
      <c r="H8" s="8" t="s">
        <v>147</v>
      </c>
      <c r="I8" s="8" t="s">
        <v>237</v>
      </c>
      <c r="J8" s="8" t="s">
        <v>221</v>
      </c>
      <c r="K8" s="8" t="s">
        <v>239</v>
      </c>
      <c r="L8" s="8" t="s">
        <v>241</v>
      </c>
      <c r="M8" s="8" t="s">
        <v>169</v>
      </c>
      <c r="N8" s="8"/>
    </row>
    <row r="9" ht="32.25" customHeight="1">
      <c r="A9" s="16" t="s">
        <v>93</v>
      </c>
      <c r="B9" s="8" t="s">
        <v>243</v>
      </c>
      <c r="C9" s="7" t="s">
        <v>245</v>
      </c>
      <c r="D9" s="8" t="s">
        <v>247</v>
      </c>
      <c r="E9" s="17" t="s">
        <v>129</v>
      </c>
      <c r="F9" s="18">
        <v>46268.0</v>
      </c>
      <c r="G9" s="18">
        <v>46269.0</v>
      </c>
      <c r="H9" s="8" t="s">
        <v>251</v>
      </c>
      <c r="I9" s="8" t="s">
        <v>253</v>
      </c>
      <c r="J9" s="8" t="s">
        <v>221</v>
      </c>
      <c r="K9" s="8" t="s">
        <v>256</v>
      </c>
      <c r="L9" s="8" t="s">
        <v>258</v>
      </c>
      <c r="M9" s="8" t="s">
        <v>169</v>
      </c>
      <c r="N9" s="8"/>
    </row>
    <row r="10" ht="32.25" customHeight="1">
      <c r="A10" s="16" t="s">
        <v>93</v>
      </c>
      <c r="B10" s="8" t="s">
        <v>260</v>
      </c>
      <c r="C10" s="7" t="s">
        <v>261</v>
      </c>
      <c r="D10" s="8" t="s">
        <v>263</v>
      </c>
      <c r="E10" s="17" t="s">
        <v>129</v>
      </c>
      <c r="F10" s="18">
        <v>46268.0</v>
      </c>
      <c r="G10" s="18">
        <v>46269.0</v>
      </c>
      <c r="H10" s="8" t="s">
        <v>147</v>
      </c>
      <c r="I10" s="8" t="s">
        <v>267</v>
      </c>
      <c r="J10" s="8" t="s">
        <v>221</v>
      </c>
      <c r="K10" s="8" t="s">
        <v>270</v>
      </c>
      <c r="L10" s="8" t="s">
        <v>271</v>
      </c>
      <c r="M10" s="8" t="s">
        <v>169</v>
      </c>
      <c r="N10" s="8"/>
    </row>
    <row r="11" ht="42.75" customHeight="1">
      <c r="A11" s="16" t="s">
        <v>93</v>
      </c>
      <c r="B11" s="8" t="s">
        <v>275</v>
      </c>
      <c r="C11" s="7" t="s">
        <v>277</v>
      </c>
      <c r="D11" s="8" t="s">
        <v>279</v>
      </c>
      <c r="E11" s="17" t="s">
        <v>129</v>
      </c>
      <c r="F11" s="18">
        <v>46268.0</v>
      </c>
      <c r="G11" s="18">
        <v>46269.0</v>
      </c>
      <c r="H11" s="8" t="s">
        <v>281</v>
      </c>
      <c r="I11" s="8" t="s">
        <v>282</v>
      </c>
      <c r="J11" s="8" t="s">
        <v>221</v>
      </c>
      <c r="K11" s="8" t="s">
        <v>285</v>
      </c>
      <c r="L11" s="8" t="s">
        <v>287</v>
      </c>
      <c r="M11" s="8" t="s">
        <v>169</v>
      </c>
      <c r="N11" s="8" t="s">
        <v>290</v>
      </c>
    </row>
    <row r="12" ht="21.75" customHeight="1">
      <c r="A12" s="16" t="s">
        <v>93</v>
      </c>
      <c r="B12" s="8" t="s">
        <v>296</v>
      </c>
      <c r="C12" s="7" t="s">
        <v>298</v>
      </c>
      <c r="D12" s="8" t="s">
        <v>300</v>
      </c>
      <c r="E12" s="8" t="s">
        <v>301</v>
      </c>
      <c r="F12" s="18">
        <v>46269.0</v>
      </c>
      <c r="G12" s="18">
        <v>46277.0</v>
      </c>
      <c r="H12" s="8" t="s">
        <v>202</v>
      </c>
      <c r="I12" s="8" t="s">
        <v>307</v>
      </c>
      <c r="J12" s="8" t="s">
        <v>183</v>
      </c>
      <c r="K12" s="8" t="s">
        <v>311</v>
      </c>
      <c r="L12" s="8" t="s">
        <v>312</v>
      </c>
      <c r="M12" s="8" t="s">
        <v>169</v>
      </c>
      <c r="N12" s="8"/>
    </row>
    <row r="13" ht="42.75" customHeight="1">
      <c r="A13" s="16" t="s">
        <v>317</v>
      </c>
      <c r="B13" s="8" t="s">
        <v>319</v>
      </c>
      <c r="C13" s="7" t="s">
        <v>321</v>
      </c>
      <c r="D13" s="8" t="s">
        <v>324</v>
      </c>
      <c r="E13" s="17" t="s">
        <v>129</v>
      </c>
      <c r="F13" s="18">
        <v>46269.0</v>
      </c>
      <c r="G13" s="18">
        <v>46270.0</v>
      </c>
      <c r="H13" s="8" t="s">
        <v>330</v>
      </c>
      <c r="I13" s="8" t="s">
        <v>331</v>
      </c>
      <c r="J13" s="8" t="s">
        <v>275</v>
      </c>
      <c r="K13" s="8" t="s">
        <v>334</v>
      </c>
      <c r="L13" s="8" t="s">
        <v>335</v>
      </c>
      <c r="M13" s="8" t="s">
        <v>169</v>
      </c>
      <c r="N13" s="8" t="s">
        <v>338</v>
      </c>
    </row>
    <row r="14" ht="32.25" customHeight="1">
      <c r="A14" s="16" t="s">
        <v>317</v>
      </c>
      <c r="B14" s="8" t="s">
        <v>341</v>
      </c>
      <c r="C14" s="7" t="s">
        <v>344</v>
      </c>
      <c r="D14" s="8" t="s">
        <v>346</v>
      </c>
      <c r="E14" s="17" t="s">
        <v>129</v>
      </c>
      <c r="F14" s="18">
        <v>46271.0</v>
      </c>
      <c r="G14" s="18">
        <v>46271.0</v>
      </c>
      <c r="H14" s="8" t="s">
        <v>281</v>
      </c>
      <c r="I14" s="8" t="s">
        <v>354</v>
      </c>
      <c r="J14" s="8" t="s">
        <v>319</v>
      </c>
      <c r="K14" s="8" t="s">
        <v>356</v>
      </c>
      <c r="L14" s="8" t="s">
        <v>358</v>
      </c>
      <c r="M14" s="8" t="s">
        <v>169</v>
      </c>
      <c r="N14" s="8" t="s">
        <v>363</v>
      </c>
    </row>
    <row r="15" ht="32.25" customHeight="1">
      <c r="A15" s="16" t="s">
        <v>317</v>
      </c>
      <c r="B15" s="8" t="s">
        <v>367</v>
      </c>
      <c r="C15" s="7" t="s">
        <v>369</v>
      </c>
      <c r="D15" s="8" t="s">
        <v>371</v>
      </c>
      <c r="E15" s="17" t="s">
        <v>129</v>
      </c>
      <c r="F15" s="18">
        <v>46272.0</v>
      </c>
      <c r="G15" s="18">
        <v>46273.0</v>
      </c>
      <c r="H15" s="8" t="s">
        <v>376</v>
      </c>
      <c r="I15" s="8" t="s">
        <v>378</v>
      </c>
      <c r="J15" s="8" t="s">
        <v>319</v>
      </c>
      <c r="K15" s="8" t="s">
        <v>380</v>
      </c>
      <c r="L15" s="8" t="s">
        <v>382</v>
      </c>
      <c r="M15" s="8" t="s">
        <v>169</v>
      </c>
      <c r="N15" s="8" t="s">
        <v>385</v>
      </c>
    </row>
    <row r="16" ht="32.25" customHeight="1">
      <c r="A16" s="16" t="s">
        <v>317</v>
      </c>
      <c r="B16" s="8" t="s">
        <v>387</v>
      </c>
      <c r="C16" s="7" t="s">
        <v>389</v>
      </c>
      <c r="D16" s="8" t="s">
        <v>390</v>
      </c>
      <c r="E16" s="17" t="s">
        <v>129</v>
      </c>
      <c r="F16" s="18">
        <v>46273.0</v>
      </c>
      <c r="G16" s="18">
        <v>46274.0</v>
      </c>
      <c r="H16" s="8" t="s">
        <v>281</v>
      </c>
      <c r="I16" s="8" t="s">
        <v>394</v>
      </c>
      <c r="J16" s="8" t="s">
        <v>367</v>
      </c>
      <c r="K16" s="8" t="s">
        <v>396</v>
      </c>
      <c r="L16" s="8" t="s">
        <v>397</v>
      </c>
      <c r="M16" s="8" t="s">
        <v>169</v>
      </c>
      <c r="N16" s="8" t="s">
        <v>399</v>
      </c>
    </row>
    <row r="17" ht="32.25" customHeight="1">
      <c r="A17" s="16" t="s">
        <v>317</v>
      </c>
      <c r="B17" s="8" t="s">
        <v>400</v>
      </c>
      <c r="C17" s="7" t="s">
        <v>401</v>
      </c>
      <c r="D17" s="8" t="s">
        <v>402</v>
      </c>
      <c r="E17" s="17" t="s">
        <v>129</v>
      </c>
      <c r="F17" s="18">
        <v>46274.0</v>
      </c>
      <c r="G17" s="18">
        <v>46277.0</v>
      </c>
      <c r="H17" s="8" t="s">
        <v>281</v>
      </c>
      <c r="I17" s="8" t="s">
        <v>404</v>
      </c>
      <c r="J17" s="8" t="s">
        <v>387</v>
      </c>
      <c r="K17" s="8" t="s">
        <v>405</v>
      </c>
      <c r="L17" s="8" t="s">
        <v>406</v>
      </c>
      <c r="M17" s="8" t="s">
        <v>169</v>
      </c>
      <c r="N17" s="8" t="s">
        <v>407</v>
      </c>
    </row>
    <row r="18" ht="21.75" customHeight="1">
      <c r="A18" s="16" t="s">
        <v>317</v>
      </c>
      <c r="B18" s="8" t="s">
        <v>409</v>
      </c>
      <c r="C18" s="7" t="s">
        <v>412</v>
      </c>
      <c r="D18" s="8" t="s">
        <v>413</v>
      </c>
      <c r="E18" s="17" t="s">
        <v>129</v>
      </c>
      <c r="F18" s="18">
        <v>46274.0</v>
      </c>
      <c r="G18" s="18">
        <v>46276.0</v>
      </c>
      <c r="H18" s="8" t="s">
        <v>281</v>
      </c>
      <c r="I18" s="8" t="s">
        <v>416</v>
      </c>
      <c r="J18" s="8" t="s">
        <v>387</v>
      </c>
      <c r="K18" s="8" t="s">
        <v>417</v>
      </c>
      <c r="L18" s="8" t="s">
        <v>419</v>
      </c>
      <c r="M18" s="8" t="s">
        <v>169</v>
      </c>
      <c r="N18" s="8"/>
    </row>
    <row r="19" ht="21.75" customHeight="1">
      <c r="A19" s="16" t="s">
        <v>317</v>
      </c>
      <c r="B19" s="8" t="s">
        <v>420</v>
      </c>
      <c r="C19" s="7" t="s">
        <v>421</v>
      </c>
      <c r="D19" s="8" t="s">
        <v>423</v>
      </c>
      <c r="E19" s="17" t="s">
        <v>129</v>
      </c>
      <c r="F19" s="18">
        <v>46274.0</v>
      </c>
      <c r="G19" s="18">
        <v>46276.0</v>
      </c>
      <c r="H19" s="8" t="s">
        <v>425</v>
      </c>
      <c r="I19" s="8" t="s">
        <v>426</v>
      </c>
      <c r="J19" s="8" t="s">
        <v>387</v>
      </c>
      <c r="K19" s="8" t="s">
        <v>428</v>
      </c>
      <c r="L19" s="8" t="s">
        <v>429</v>
      </c>
      <c r="M19" s="8" t="s">
        <v>169</v>
      </c>
      <c r="N19" s="8"/>
    </row>
    <row r="20" ht="32.25" customHeight="1">
      <c r="A20" s="16" t="s">
        <v>317</v>
      </c>
      <c r="B20" s="8" t="s">
        <v>431</v>
      </c>
      <c r="C20" s="7" t="s">
        <v>433</v>
      </c>
      <c r="D20" s="8" t="s">
        <v>435</v>
      </c>
      <c r="E20" s="17" t="s">
        <v>129</v>
      </c>
      <c r="F20" s="18">
        <v>46280.0</v>
      </c>
      <c r="G20" s="18">
        <v>46281.0</v>
      </c>
      <c r="H20" s="8" t="s">
        <v>437</v>
      </c>
      <c r="I20" s="8" t="s">
        <v>439</v>
      </c>
      <c r="J20" s="8" t="s">
        <v>400</v>
      </c>
      <c r="K20" s="8" t="s">
        <v>440</v>
      </c>
      <c r="L20" s="8" t="s">
        <v>441</v>
      </c>
      <c r="M20" s="8" t="s">
        <v>169</v>
      </c>
      <c r="N20" s="8" t="s">
        <v>444</v>
      </c>
    </row>
    <row r="21" ht="32.25" customHeight="1">
      <c r="A21" s="16" t="s">
        <v>317</v>
      </c>
      <c r="B21" s="8" t="s">
        <v>446</v>
      </c>
      <c r="C21" s="7" t="s">
        <v>448</v>
      </c>
      <c r="D21" s="8" t="s">
        <v>450</v>
      </c>
      <c r="E21" s="17" t="s">
        <v>129</v>
      </c>
      <c r="F21" s="18">
        <v>46281.0</v>
      </c>
      <c r="G21" s="18">
        <v>46282.0</v>
      </c>
      <c r="H21" s="8" t="s">
        <v>449</v>
      </c>
      <c r="I21" s="8" t="s">
        <v>454</v>
      </c>
      <c r="J21" s="8" t="s">
        <v>456</v>
      </c>
      <c r="K21" s="8" t="s">
        <v>458</v>
      </c>
      <c r="L21" s="8" t="s">
        <v>460</v>
      </c>
      <c r="M21" s="8" t="s">
        <v>169</v>
      </c>
      <c r="N21" s="8"/>
    </row>
    <row r="22" ht="32.25" customHeight="1">
      <c r="A22" s="16" t="s">
        <v>432</v>
      </c>
      <c r="B22" s="8" t="s">
        <v>463</v>
      </c>
      <c r="C22" s="7" t="s">
        <v>464</v>
      </c>
      <c r="D22" s="8" t="s">
        <v>465</v>
      </c>
      <c r="E22" s="17" t="s">
        <v>129</v>
      </c>
      <c r="F22" s="18">
        <v>46269.0</v>
      </c>
      <c r="G22" s="18">
        <v>46271.0</v>
      </c>
      <c r="H22" s="8" t="s">
        <v>468</v>
      </c>
      <c r="I22" s="8" t="s">
        <v>469</v>
      </c>
      <c r="J22" s="8" t="s">
        <v>105</v>
      </c>
      <c r="K22" s="8" t="s">
        <v>472</v>
      </c>
      <c r="L22" s="8" t="s">
        <v>474</v>
      </c>
      <c r="M22" s="8" t="s">
        <v>169</v>
      </c>
      <c r="N22" s="8" t="s">
        <v>475</v>
      </c>
    </row>
    <row r="23" ht="32.25" customHeight="1">
      <c r="A23" s="16" t="s">
        <v>432</v>
      </c>
      <c r="B23" s="8" t="s">
        <v>476</v>
      </c>
      <c r="C23" s="7" t="s">
        <v>478</v>
      </c>
      <c r="D23" s="8" t="s">
        <v>479</v>
      </c>
      <c r="E23" s="17" t="s">
        <v>129</v>
      </c>
      <c r="F23" s="18">
        <v>46270.0</v>
      </c>
      <c r="G23" s="18">
        <v>46271.0</v>
      </c>
      <c r="H23" s="8" t="s">
        <v>325</v>
      </c>
      <c r="I23" s="8" t="s">
        <v>481</v>
      </c>
      <c r="J23" s="8" t="s">
        <v>463</v>
      </c>
      <c r="K23" s="8" t="s">
        <v>483</v>
      </c>
      <c r="L23" s="8" t="s">
        <v>484</v>
      </c>
      <c r="M23" s="8" t="s">
        <v>169</v>
      </c>
      <c r="N23" s="8"/>
    </row>
    <row r="24" ht="42.75" customHeight="1">
      <c r="A24" s="16" t="s">
        <v>432</v>
      </c>
      <c r="B24" s="8" t="s">
        <v>485</v>
      </c>
      <c r="C24" s="7" t="s">
        <v>486</v>
      </c>
      <c r="D24" s="8" t="s">
        <v>487</v>
      </c>
      <c r="E24" s="17" t="s">
        <v>129</v>
      </c>
      <c r="F24" s="18">
        <v>46270.0</v>
      </c>
      <c r="G24" s="18">
        <v>46272.0</v>
      </c>
      <c r="H24" s="8" t="s">
        <v>365</v>
      </c>
      <c r="I24" s="8" t="s">
        <v>489</v>
      </c>
      <c r="J24" s="8" t="s">
        <v>463</v>
      </c>
      <c r="K24" s="8" t="s">
        <v>490</v>
      </c>
      <c r="L24" s="8" t="s">
        <v>491</v>
      </c>
      <c r="M24" s="8" t="s">
        <v>169</v>
      </c>
      <c r="N24" s="8"/>
    </row>
    <row r="25" ht="42.75" customHeight="1">
      <c r="A25" s="16" t="s">
        <v>432</v>
      </c>
      <c r="B25" s="8" t="s">
        <v>493</v>
      </c>
      <c r="C25" s="7" t="s">
        <v>494</v>
      </c>
      <c r="D25" s="8" t="s">
        <v>495</v>
      </c>
      <c r="E25" s="17" t="s">
        <v>129</v>
      </c>
      <c r="F25" s="18">
        <v>46272.0</v>
      </c>
      <c r="G25" s="18">
        <v>46277.0</v>
      </c>
      <c r="H25" s="8" t="s">
        <v>497</v>
      </c>
      <c r="I25" s="8" t="s">
        <v>498</v>
      </c>
      <c r="J25" s="8" t="s">
        <v>485</v>
      </c>
      <c r="K25" s="8" t="s">
        <v>500</v>
      </c>
      <c r="L25" s="8" t="s">
        <v>501</v>
      </c>
      <c r="M25" s="8" t="s">
        <v>169</v>
      </c>
      <c r="N25" s="8" t="s">
        <v>502</v>
      </c>
    </row>
    <row r="26" ht="32.25" customHeight="1">
      <c r="A26" s="16" t="s">
        <v>432</v>
      </c>
      <c r="B26" s="8" t="s">
        <v>503</v>
      </c>
      <c r="C26" s="7" t="s">
        <v>505</v>
      </c>
      <c r="D26" s="8" t="s">
        <v>506</v>
      </c>
      <c r="E26" s="8" t="s">
        <v>301</v>
      </c>
      <c r="F26" s="18">
        <v>46274.0</v>
      </c>
      <c r="G26" s="18">
        <v>46280.0</v>
      </c>
      <c r="H26" s="8" t="s">
        <v>365</v>
      </c>
      <c r="I26" s="8" t="s">
        <v>507</v>
      </c>
      <c r="J26" s="8" t="s">
        <v>485</v>
      </c>
      <c r="K26" s="8" t="s">
        <v>508</v>
      </c>
      <c r="L26" s="8" t="s">
        <v>509</v>
      </c>
      <c r="M26" s="8" t="s">
        <v>169</v>
      </c>
      <c r="N26" s="8"/>
    </row>
    <row r="27" ht="32.25" customHeight="1">
      <c r="A27" s="16" t="s">
        <v>432</v>
      </c>
      <c r="B27" s="8" t="s">
        <v>510</v>
      </c>
      <c r="C27" s="7" t="s">
        <v>511</v>
      </c>
      <c r="D27" s="8" t="s">
        <v>512</v>
      </c>
      <c r="E27" s="8" t="s">
        <v>301</v>
      </c>
      <c r="F27" s="18">
        <v>46273.0</v>
      </c>
      <c r="G27" s="18">
        <v>46280.0</v>
      </c>
      <c r="H27" s="8" t="s">
        <v>513</v>
      </c>
      <c r="I27" s="8" t="s">
        <v>514</v>
      </c>
      <c r="J27" s="8" t="s">
        <v>485</v>
      </c>
      <c r="K27" s="8" t="s">
        <v>515</v>
      </c>
      <c r="L27" s="8" t="s">
        <v>516</v>
      </c>
      <c r="M27" s="8" t="s">
        <v>169</v>
      </c>
      <c r="N27" s="8"/>
    </row>
    <row r="28" ht="32.25" customHeight="1">
      <c r="A28" s="16" t="s">
        <v>432</v>
      </c>
      <c r="B28" s="8" t="s">
        <v>517</v>
      </c>
      <c r="C28" s="7" t="s">
        <v>518</v>
      </c>
      <c r="D28" s="8" t="s">
        <v>519</v>
      </c>
      <c r="E28" s="17" t="s">
        <v>129</v>
      </c>
      <c r="F28" s="18">
        <v>46280.0</v>
      </c>
      <c r="G28" s="18">
        <v>46284.0</v>
      </c>
      <c r="H28" s="8" t="s">
        <v>365</v>
      </c>
      <c r="I28" s="8" t="s">
        <v>520</v>
      </c>
      <c r="J28" s="8" t="s">
        <v>493</v>
      </c>
      <c r="K28" s="8" t="s">
        <v>521</v>
      </c>
      <c r="L28" s="8" t="s">
        <v>522</v>
      </c>
      <c r="M28" s="8" t="s">
        <v>169</v>
      </c>
      <c r="N28" s="8" t="s">
        <v>523</v>
      </c>
    </row>
    <row r="29" ht="21.75" customHeight="1">
      <c r="A29" s="16" t="s">
        <v>432</v>
      </c>
      <c r="B29" s="8" t="s">
        <v>524</v>
      </c>
      <c r="C29" s="7" t="s">
        <v>525</v>
      </c>
      <c r="D29" s="8" t="s">
        <v>526</v>
      </c>
      <c r="E29" s="17" t="s">
        <v>129</v>
      </c>
      <c r="F29" s="18">
        <v>46276.0</v>
      </c>
      <c r="G29" s="18">
        <v>46277.0</v>
      </c>
      <c r="H29" s="8" t="s">
        <v>527</v>
      </c>
      <c r="I29" s="8" t="s">
        <v>528</v>
      </c>
      <c r="J29" s="8" t="s">
        <v>493</v>
      </c>
      <c r="K29" s="8" t="s">
        <v>529</v>
      </c>
      <c r="L29" s="8" t="s">
        <v>530</v>
      </c>
      <c r="M29" s="8" t="s">
        <v>169</v>
      </c>
      <c r="N29" s="8"/>
    </row>
    <row r="30" ht="27.75" customHeight="1">
      <c r="A30" s="16" t="s">
        <v>436</v>
      </c>
      <c r="B30" s="8" t="s">
        <v>531</v>
      </c>
      <c r="C30" s="7" t="s">
        <v>532</v>
      </c>
      <c r="D30" s="8" t="s">
        <v>533</v>
      </c>
      <c r="E30" s="17" t="s">
        <v>129</v>
      </c>
      <c r="F30" s="18">
        <v>46273.0</v>
      </c>
      <c r="G30" s="18">
        <v>46274.0</v>
      </c>
      <c r="H30" s="8" t="s">
        <v>534</v>
      </c>
      <c r="I30" s="8" t="s">
        <v>535</v>
      </c>
      <c r="J30" s="8" t="s">
        <v>183</v>
      </c>
      <c r="K30" s="8" t="s">
        <v>536</v>
      </c>
      <c r="L30" s="8" t="s">
        <v>537</v>
      </c>
      <c r="M30" s="8" t="s">
        <v>169</v>
      </c>
      <c r="N30" s="8" t="s">
        <v>538</v>
      </c>
    </row>
    <row r="31" ht="42.75" customHeight="1">
      <c r="A31" s="16" t="s">
        <v>436</v>
      </c>
      <c r="B31" s="8" t="s">
        <v>539</v>
      </c>
      <c r="C31" s="7" t="s">
        <v>540</v>
      </c>
      <c r="D31" s="8" t="s">
        <v>541</v>
      </c>
      <c r="E31" s="17" t="s">
        <v>129</v>
      </c>
      <c r="F31" s="18">
        <v>46273.0</v>
      </c>
      <c r="G31" s="18">
        <v>46275.0</v>
      </c>
      <c r="H31" s="8" t="s">
        <v>291</v>
      </c>
      <c r="I31" s="8" t="s">
        <v>542</v>
      </c>
      <c r="J31" s="8" t="s">
        <v>105</v>
      </c>
      <c r="K31" s="8" t="s">
        <v>543</v>
      </c>
      <c r="L31" s="8" t="s">
        <v>544</v>
      </c>
      <c r="M31" s="8" t="s">
        <v>169</v>
      </c>
      <c r="N31" s="8" t="s">
        <v>545</v>
      </c>
    </row>
    <row r="32" ht="42.75" customHeight="1">
      <c r="A32" s="16" t="s">
        <v>436</v>
      </c>
      <c r="B32" s="8" t="s">
        <v>546</v>
      </c>
      <c r="C32" s="7" t="s">
        <v>547</v>
      </c>
      <c r="D32" s="8" t="s">
        <v>548</v>
      </c>
      <c r="E32" s="17" t="s">
        <v>129</v>
      </c>
      <c r="F32" s="18">
        <v>46274.0</v>
      </c>
      <c r="G32" s="18">
        <v>46276.0</v>
      </c>
      <c r="H32" s="8" t="s">
        <v>291</v>
      </c>
      <c r="I32" s="8" t="s">
        <v>549</v>
      </c>
      <c r="J32" s="8" t="s">
        <v>531</v>
      </c>
      <c r="K32" s="8" t="s">
        <v>550</v>
      </c>
      <c r="L32" s="8" t="s">
        <v>551</v>
      </c>
      <c r="M32" s="8" t="s">
        <v>169</v>
      </c>
      <c r="N32" s="8"/>
    </row>
    <row r="33" ht="53.25" customHeight="1">
      <c r="A33" s="16" t="s">
        <v>436</v>
      </c>
      <c r="B33" s="8" t="s">
        <v>552</v>
      </c>
      <c r="C33" s="7" t="s">
        <v>553</v>
      </c>
      <c r="D33" s="8" t="s">
        <v>554</v>
      </c>
      <c r="E33" s="17" t="s">
        <v>129</v>
      </c>
      <c r="F33" s="18">
        <v>46275.0</v>
      </c>
      <c r="G33" s="18">
        <v>46277.0</v>
      </c>
      <c r="H33" s="8" t="s">
        <v>555</v>
      </c>
      <c r="I33" s="8" t="s">
        <v>556</v>
      </c>
      <c r="J33" s="8" t="s">
        <v>539</v>
      </c>
      <c r="K33" s="8" t="s">
        <v>557</v>
      </c>
      <c r="L33" s="8" t="s">
        <v>558</v>
      </c>
      <c r="M33" s="8" t="s">
        <v>169</v>
      </c>
      <c r="N33" s="8" t="s">
        <v>559</v>
      </c>
    </row>
    <row r="34" ht="27.75" customHeight="1">
      <c r="A34" s="16" t="s">
        <v>436</v>
      </c>
      <c r="B34" s="8" t="s">
        <v>560</v>
      </c>
      <c r="C34" s="7" t="s">
        <v>561</v>
      </c>
      <c r="D34" s="8" t="s">
        <v>562</v>
      </c>
      <c r="E34" s="17" t="s">
        <v>129</v>
      </c>
      <c r="F34" s="18">
        <v>46275.0</v>
      </c>
      <c r="G34" s="18">
        <v>46278.0</v>
      </c>
      <c r="H34" s="8" t="s">
        <v>291</v>
      </c>
      <c r="I34" s="8" t="s">
        <v>563</v>
      </c>
      <c r="J34" s="8" t="s">
        <v>400</v>
      </c>
      <c r="K34" s="8" t="s">
        <v>564</v>
      </c>
      <c r="L34" s="8" t="s">
        <v>565</v>
      </c>
      <c r="M34" s="8" t="s">
        <v>169</v>
      </c>
      <c r="N34" s="8" t="s">
        <v>566</v>
      </c>
    </row>
    <row r="35" ht="27.75" customHeight="1">
      <c r="A35" s="16" t="s">
        <v>436</v>
      </c>
      <c r="B35" s="8" t="s">
        <v>567</v>
      </c>
      <c r="C35" s="7" t="s">
        <v>568</v>
      </c>
      <c r="D35" s="8" t="s">
        <v>569</v>
      </c>
      <c r="E35" s="8" t="s">
        <v>301</v>
      </c>
      <c r="F35" s="18">
        <v>46275.0</v>
      </c>
      <c r="G35" s="18">
        <v>46282.0</v>
      </c>
      <c r="H35" s="8" t="s">
        <v>459</v>
      </c>
      <c r="I35" s="8" t="s">
        <v>570</v>
      </c>
      <c r="J35" s="8" t="s">
        <v>400</v>
      </c>
      <c r="K35" s="8" t="s">
        <v>571</v>
      </c>
      <c r="L35" s="8" t="s">
        <v>572</v>
      </c>
      <c r="M35" s="8" t="s">
        <v>169</v>
      </c>
      <c r="N35" s="8"/>
    </row>
    <row r="36" ht="53.25" customHeight="1">
      <c r="A36" s="16" t="s">
        <v>436</v>
      </c>
      <c r="B36" s="8" t="s">
        <v>456</v>
      </c>
      <c r="C36" s="7" t="s">
        <v>573</v>
      </c>
      <c r="D36" s="8" t="s">
        <v>574</v>
      </c>
      <c r="E36" s="17" t="s">
        <v>129</v>
      </c>
      <c r="F36" s="18">
        <v>46275.0</v>
      </c>
      <c r="G36" s="18">
        <v>46279.0</v>
      </c>
      <c r="H36" s="8" t="s">
        <v>575</v>
      </c>
      <c r="I36" s="8" t="s">
        <v>576</v>
      </c>
      <c r="J36" s="8" t="s">
        <v>546</v>
      </c>
      <c r="K36" s="8" t="s">
        <v>577</v>
      </c>
      <c r="L36" s="8" t="s">
        <v>578</v>
      </c>
      <c r="M36" s="8" t="s">
        <v>169</v>
      </c>
      <c r="N36" s="8" t="s">
        <v>579</v>
      </c>
    </row>
    <row r="37" ht="32.25" customHeight="1">
      <c r="A37" s="16" t="s">
        <v>436</v>
      </c>
      <c r="B37" s="8" t="s">
        <v>580</v>
      </c>
      <c r="C37" s="7" t="s">
        <v>581</v>
      </c>
      <c r="D37" s="8" t="s">
        <v>582</v>
      </c>
      <c r="E37" s="17" t="s">
        <v>129</v>
      </c>
      <c r="F37" s="18">
        <v>46277.0</v>
      </c>
      <c r="G37" s="18">
        <v>46285.0</v>
      </c>
      <c r="H37" s="8" t="s">
        <v>348</v>
      </c>
      <c r="I37" s="8" t="s">
        <v>583</v>
      </c>
      <c r="J37" s="8" t="s">
        <v>584</v>
      </c>
      <c r="K37" s="8" t="s">
        <v>585</v>
      </c>
      <c r="L37" s="8" t="s">
        <v>586</v>
      </c>
      <c r="M37" s="8" t="s">
        <v>169</v>
      </c>
      <c r="N37" s="8" t="s">
        <v>587</v>
      </c>
    </row>
    <row r="38" ht="27.75" customHeight="1">
      <c r="A38" s="16" t="s">
        <v>436</v>
      </c>
      <c r="B38" s="8" t="s">
        <v>588</v>
      </c>
      <c r="C38" s="7" t="s">
        <v>589</v>
      </c>
      <c r="D38" s="8" t="s">
        <v>590</v>
      </c>
      <c r="E38" s="17" t="s">
        <v>129</v>
      </c>
      <c r="F38" s="18">
        <v>46276.0</v>
      </c>
      <c r="G38" s="18">
        <v>46280.0</v>
      </c>
      <c r="H38" s="8" t="s">
        <v>336</v>
      </c>
      <c r="I38" s="8" t="s">
        <v>591</v>
      </c>
      <c r="J38" s="8" t="s">
        <v>592</v>
      </c>
      <c r="K38" s="8" t="s">
        <v>593</v>
      </c>
      <c r="L38" s="8" t="s">
        <v>594</v>
      </c>
      <c r="M38" s="8" t="s">
        <v>169</v>
      </c>
      <c r="N38" s="8"/>
    </row>
    <row r="39" ht="32.25" customHeight="1">
      <c r="A39" s="16" t="s">
        <v>436</v>
      </c>
      <c r="B39" s="8" t="s">
        <v>595</v>
      </c>
      <c r="C39" s="7" t="s">
        <v>596</v>
      </c>
      <c r="D39" s="8" t="s">
        <v>597</v>
      </c>
      <c r="E39" s="8" t="s">
        <v>301</v>
      </c>
      <c r="F39" s="18">
        <v>46277.0</v>
      </c>
      <c r="G39" s="18">
        <v>46285.0</v>
      </c>
      <c r="H39" s="8" t="s">
        <v>291</v>
      </c>
      <c r="I39" s="8" t="s">
        <v>598</v>
      </c>
      <c r="J39" s="8" t="s">
        <v>546</v>
      </c>
      <c r="K39" s="8" t="s">
        <v>599</v>
      </c>
      <c r="L39" s="8" t="s">
        <v>600</v>
      </c>
      <c r="M39" s="8" t="s">
        <v>169</v>
      </c>
      <c r="N39" s="8"/>
    </row>
    <row r="40" ht="63.75" customHeight="1">
      <c r="A40" s="16" t="s">
        <v>442</v>
      </c>
      <c r="B40" s="8" t="s">
        <v>601</v>
      </c>
      <c r="C40" s="7" t="s">
        <v>602</v>
      </c>
      <c r="D40" s="8" t="s">
        <v>603</v>
      </c>
      <c r="E40" s="17" t="s">
        <v>129</v>
      </c>
      <c r="F40" s="18">
        <v>46273.0</v>
      </c>
      <c r="G40" s="18">
        <v>46275.0</v>
      </c>
      <c r="H40" s="8" t="s">
        <v>374</v>
      </c>
      <c r="I40" s="8" t="s">
        <v>604</v>
      </c>
      <c r="J40" s="8" t="s">
        <v>221</v>
      </c>
      <c r="K40" s="8" t="s">
        <v>605</v>
      </c>
      <c r="L40" s="8" t="s">
        <v>606</v>
      </c>
      <c r="M40" s="8" t="s">
        <v>169</v>
      </c>
      <c r="N40" s="8"/>
    </row>
    <row r="41" ht="32.25" customHeight="1">
      <c r="A41" s="16" t="s">
        <v>442</v>
      </c>
      <c r="B41" s="8" t="s">
        <v>607</v>
      </c>
      <c r="C41" s="7" t="s">
        <v>608</v>
      </c>
      <c r="D41" s="8" t="s">
        <v>609</v>
      </c>
      <c r="E41" s="17" t="s">
        <v>129</v>
      </c>
      <c r="F41" s="18">
        <v>46274.0</v>
      </c>
      <c r="G41" s="18">
        <v>46275.0</v>
      </c>
      <c r="H41" s="8" t="s">
        <v>374</v>
      </c>
      <c r="I41" s="8" t="s">
        <v>610</v>
      </c>
      <c r="J41" s="8" t="s">
        <v>601</v>
      </c>
      <c r="K41" s="8" t="s">
        <v>611</v>
      </c>
      <c r="L41" s="8" t="s">
        <v>612</v>
      </c>
      <c r="M41" s="8" t="s">
        <v>169</v>
      </c>
      <c r="N41" s="8"/>
    </row>
    <row r="42" ht="32.25" customHeight="1">
      <c r="A42" s="16" t="s">
        <v>442</v>
      </c>
      <c r="B42" s="8" t="s">
        <v>613</v>
      </c>
      <c r="C42" s="7" t="s">
        <v>614</v>
      </c>
      <c r="D42" s="8" t="s">
        <v>615</v>
      </c>
      <c r="E42" s="17" t="s">
        <v>129</v>
      </c>
      <c r="F42" s="18">
        <v>46275.0</v>
      </c>
      <c r="G42" s="18">
        <v>46276.0</v>
      </c>
      <c r="H42" s="8" t="s">
        <v>616</v>
      </c>
      <c r="I42" s="8" t="s">
        <v>617</v>
      </c>
      <c r="J42" s="8" t="s">
        <v>601</v>
      </c>
      <c r="K42" s="8" t="s">
        <v>618</v>
      </c>
      <c r="L42" s="8" t="s">
        <v>619</v>
      </c>
      <c r="M42" s="8" t="s">
        <v>169</v>
      </c>
      <c r="N42" s="8"/>
    </row>
    <row r="43" ht="32.25" customHeight="1">
      <c r="A43" s="16" t="s">
        <v>442</v>
      </c>
      <c r="B43" s="8" t="s">
        <v>620</v>
      </c>
      <c r="C43" s="7" t="s">
        <v>621</v>
      </c>
      <c r="D43" s="8" t="s">
        <v>622</v>
      </c>
      <c r="E43" s="17" t="s">
        <v>129</v>
      </c>
      <c r="F43" s="18">
        <v>46276.0</v>
      </c>
      <c r="G43" s="18">
        <v>46279.0</v>
      </c>
      <c r="H43" s="8" t="s">
        <v>623</v>
      </c>
      <c r="I43" s="8" t="s">
        <v>624</v>
      </c>
      <c r="J43" s="8" t="s">
        <v>613</v>
      </c>
      <c r="K43" s="8" t="s">
        <v>625</v>
      </c>
      <c r="L43" s="8" t="s">
        <v>626</v>
      </c>
      <c r="M43" s="8" t="s">
        <v>169</v>
      </c>
      <c r="N43" s="8" t="s">
        <v>627</v>
      </c>
    </row>
    <row r="44" ht="32.25" customHeight="1">
      <c r="A44" s="16" t="s">
        <v>442</v>
      </c>
      <c r="B44" s="8" t="s">
        <v>628</v>
      </c>
      <c r="C44" s="7" t="s">
        <v>629</v>
      </c>
      <c r="D44" s="8" t="s">
        <v>630</v>
      </c>
      <c r="E44" s="17" t="s">
        <v>129</v>
      </c>
      <c r="F44" s="18">
        <v>46280.0</v>
      </c>
      <c r="G44" s="18">
        <v>46286.0</v>
      </c>
      <c r="H44" s="8" t="s">
        <v>374</v>
      </c>
      <c r="I44" s="8" t="s">
        <v>631</v>
      </c>
      <c r="J44" s="8" t="s">
        <v>620</v>
      </c>
      <c r="K44" s="8" t="s">
        <v>632</v>
      </c>
      <c r="L44" s="8" t="s">
        <v>633</v>
      </c>
      <c r="M44" s="8" t="s">
        <v>169</v>
      </c>
      <c r="N44" s="8"/>
    </row>
    <row r="45" ht="42.75" customHeight="1">
      <c r="A45" s="16" t="s">
        <v>442</v>
      </c>
      <c r="B45" s="8" t="s">
        <v>634</v>
      </c>
      <c r="C45" s="7" t="s">
        <v>635</v>
      </c>
      <c r="D45" s="8" t="s">
        <v>636</v>
      </c>
      <c r="E45" s="17" t="s">
        <v>129</v>
      </c>
      <c r="F45" s="18">
        <v>46279.0</v>
      </c>
      <c r="G45" s="18">
        <v>46284.0</v>
      </c>
      <c r="H45" s="8" t="s">
        <v>637</v>
      </c>
      <c r="I45" s="8" t="s">
        <v>638</v>
      </c>
      <c r="J45" s="8" t="s">
        <v>628</v>
      </c>
      <c r="K45" s="8" t="s">
        <v>639</v>
      </c>
      <c r="L45" s="8" t="s">
        <v>640</v>
      </c>
      <c r="M45" s="8" t="s">
        <v>169</v>
      </c>
      <c r="N45" s="8"/>
    </row>
    <row r="46" ht="27.75" customHeight="1">
      <c r="A46" s="16" t="s">
        <v>442</v>
      </c>
      <c r="B46" s="8" t="s">
        <v>641</v>
      </c>
      <c r="C46" s="7" t="s">
        <v>642</v>
      </c>
      <c r="D46" s="8" t="s">
        <v>643</v>
      </c>
      <c r="E46" s="8" t="s">
        <v>301</v>
      </c>
      <c r="F46" s="18">
        <v>46280.0</v>
      </c>
      <c r="G46" s="18">
        <v>46285.0</v>
      </c>
      <c r="H46" s="8" t="s">
        <v>374</v>
      </c>
      <c r="I46" s="8" t="s">
        <v>644</v>
      </c>
      <c r="J46" s="8" t="s">
        <v>628</v>
      </c>
      <c r="K46" s="8" t="s">
        <v>645</v>
      </c>
      <c r="L46" s="8" t="s">
        <v>646</v>
      </c>
      <c r="M46" s="8" t="s">
        <v>169</v>
      </c>
      <c r="N46" s="8"/>
    </row>
    <row r="47" ht="27.75" customHeight="1">
      <c r="A47" s="16" t="s">
        <v>442</v>
      </c>
      <c r="B47" s="8" t="s">
        <v>647</v>
      </c>
      <c r="C47" s="7" t="s">
        <v>648</v>
      </c>
      <c r="D47" s="8" t="s">
        <v>649</v>
      </c>
      <c r="E47" s="17" t="s">
        <v>129</v>
      </c>
      <c r="F47" s="18">
        <v>46287.0</v>
      </c>
      <c r="G47" s="18">
        <v>46289.0</v>
      </c>
      <c r="H47" s="8" t="s">
        <v>616</v>
      </c>
      <c r="I47" s="8" t="s">
        <v>650</v>
      </c>
      <c r="J47" s="8" t="s">
        <v>628</v>
      </c>
      <c r="K47" s="8" t="s">
        <v>651</v>
      </c>
      <c r="L47" s="8" t="s">
        <v>652</v>
      </c>
      <c r="M47" s="8" t="s">
        <v>169</v>
      </c>
      <c r="N47" s="8"/>
    </row>
    <row r="48" ht="32.25" customHeight="1">
      <c r="A48" s="16" t="s">
        <v>653</v>
      </c>
      <c r="B48" s="8" t="s">
        <v>654</v>
      </c>
      <c r="C48" s="7" t="s">
        <v>655</v>
      </c>
      <c r="D48" s="8" t="s">
        <v>656</v>
      </c>
      <c r="E48" s="17" t="s">
        <v>129</v>
      </c>
      <c r="F48" s="18">
        <v>46274.0</v>
      </c>
      <c r="G48" s="18">
        <v>46277.0</v>
      </c>
      <c r="H48" s="8" t="s">
        <v>657</v>
      </c>
      <c r="I48" s="8" t="s">
        <v>658</v>
      </c>
      <c r="J48" s="8" t="s">
        <v>387</v>
      </c>
      <c r="K48" s="8" t="s">
        <v>659</v>
      </c>
      <c r="L48" s="8" t="s">
        <v>660</v>
      </c>
      <c r="M48" s="8" t="s">
        <v>169</v>
      </c>
      <c r="N48" s="8" t="s">
        <v>661</v>
      </c>
    </row>
    <row r="49" ht="27.75" customHeight="1">
      <c r="A49" s="16" t="s">
        <v>653</v>
      </c>
      <c r="B49" s="8" t="s">
        <v>662</v>
      </c>
      <c r="C49" s="7" t="s">
        <v>663</v>
      </c>
      <c r="D49" s="8" t="s">
        <v>664</v>
      </c>
      <c r="E49" s="17" t="s">
        <v>129</v>
      </c>
      <c r="F49" s="18">
        <v>46275.0</v>
      </c>
      <c r="G49" s="18">
        <v>46278.0</v>
      </c>
      <c r="H49" s="8" t="s">
        <v>449</v>
      </c>
      <c r="I49" s="8" t="s">
        <v>665</v>
      </c>
      <c r="J49" s="8" t="s">
        <v>601</v>
      </c>
      <c r="K49" s="8" t="s">
        <v>666</v>
      </c>
      <c r="L49" s="8" t="s">
        <v>667</v>
      </c>
      <c r="M49" s="8" t="s">
        <v>169</v>
      </c>
      <c r="N49" s="8"/>
    </row>
    <row r="50" ht="27.75" customHeight="1">
      <c r="A50" s="16" t="s">
        <v>653</v>
      </c>
      <c r="B50" s="8" t="s">
        <v>668</v>
      </c>
      <c r="C50" s="7" t="s">
        <v>669</v>
      </c>
      <c r="D50" s="8" t="s">
        <v>670</v>
      </c>
      <c r="E50" s="17" t="s">
        <v>129</v>
      </c>
      <c r="F50" s="18">
        <v>46274.0</v>
      </c>
      <c r="G50" s="18">
        <v>46277.0</v>
      </c>
      <c r="H50" s="8" t="s">
        <v>202</v>
      </c>
      <c r="I50" s="8" t="s">
        <v>671</v>
      </c>
      <c r="J50" s="8" t="s">
        <v>183</v>
      </c>
      <c r="K50" s="8" t="s">
        <v>672</v>
      </c>
      <c r="L50" s="8" t="s">
        <v>673</v>
      </c>
      <c r="M50" s="8" t="s">
        <v>169</v>
      </c>
      <c r="N50" s="8" t="s">
        <v>674</v>
      </c>
    </row>
    <row r="51" ht="27.75" customHeight="1">
      <c r="A51" s="16" t="s">
        <v>653</v>
      </c>
      <c r="B51" s="8" t="s">
        <v>675</v>
      </c>
      <c r="C51" s="7" t="s">
        <v>676</v>
      </c>
      <c r="D51" s="8" t="s">
        <v>677</v>
      </c>
      <c r="E51" s="17" t="s">
        <v>129</v>
      </c>
      <c r="F51" s="18">
        <v>46277.0</v>
      </c>
      <c r="G51" s="18">
        <v>46284.0</v>
      </c>
      <c r="H51" s="8" t="s">
        <v>678</v>
      </c>
      <c r="I51" s="8" t="s">
        <v>679</v>
      </c>
      <c r="J51" s="8" t="s">
        <v>654</v>
      </c>
      <c r="K51" s="8" t="s">
        <v>680</v>
      </c>
      <c r="L51" s="8" t="s">
        <v>681</v>
      </c>
      <c r="M51" s="8" t="s">
        <v>169</v>
      </c>
      <c r="N51" s="8"/>
    </row>
    <row r="52" ht="27.75" customHeight="1">
      <c r="A52" s="16" t="s">
        <v>653</v>
      </c>
      <c r="B52" s="8" t="s">
        <v>682</v>
      </c>
      <c r="C52" s="7" t="s">
        <v>683</v>
      </c>
      <c r="D52" s="8" t="s">
        <v>684</v>
      </c>
      <c r="E52" s="17" t="s">
        <v>129</v>
      </c>
      <c r="F52" s="18">
        <v>46278.0</v>
      </c>
      <c r="G52" s="18">
        <v>46285.0</v>
      </c>
      <c r="H52" s="8" t="s">
        <v>449</v>
      </c>
      <c r="I52" s="8" t="s">
        <v>685</v>
      </c>
      <c r="J52" s="8" t="s">
        <v>675</v>
      </c>
      <c r="K52" s="8" t="s">
        <v>686</v>
      </c>
      <c r="L52" s="8" t="s">
        <v>687</v>
      </c>
      <c r="M52" s="8" t="s">
        <v>169</v>
      </c>
      <c r="N52" s="8"/>
    </row>
    <row r="53" ht="27.75" customHeight="1">
      <c r="A53" s="16" t="s">
        <v>653</v>
      </c>
      <c r="B53" s="8" t="s">
        <v>688</v>
      </c>
      <c r="C53" s="7" t="s">
        <v>689</v>
      </c>
      <c r="D53" s="8" t="s">
        <v>690</v>
      </c>
      <c r="E53" s="17" t="s">
        <v>129</v>
      </c>
      <c r="F53" s="18">
        <v>46277.0</v>
      </c>
      <c r="G53" s="18">
        <v>46281.0</v>
      </c>
      <c r="H53" s="8" t="s">
        <v>449</v>
      </c>
      <c r="I53" s="8" t="s">
        <v>691</v>
      </c>
      <c r="J53" s="8" t="s">
        <v>400</v>
      </c>
      <c r="K53" s="8" t="s">
        <v>692</v>
      </c>
      <c r="L53" s="8" t="s">
        <v>693</v>
      </c>
      <c r="M53" s="8" t="s">
        <v>169</v>
      </c>
      <c r="N53" s="8"/>
    </row>
    <row r="54" ht="32.25" customHeight="1">
      <c r="A54" s="16" t="s">
        <v>653</v>
      </c>
      <c r="B54" s="8" t="s">
        <v>694</v>
      </c>
      <c r="C54" s="7" t="s">
        <v>695</v>
      </c>
      <c r="D54" s="8" t="s">
        <v>696</v>
      </c>
      <c r="E54" s="17" t="s">
        <v>129</v>
      </c>
      <c r="F54" s="18">
        <v>46280.0</v>
      </c>
      <c r="G54" s="18">
        <v>46282.0</v>
      </c>
      <c r="H54" s="8" t="s">
        <v>449</v>
      </c>
      <c r="I54" s="8" t="s">
        <v>697</v>
      </c>
      <c r="J54" s="8" t="s">
        <v>431</v>
      </c>
      <c r="K54" s="8" t="s">
        <v>698</v>
      </c>
      <c r="L54" s="8" t="s">
        <v>699</v>
      </c>
      <c r="M54" s="8" t="s">
        <v>169</v>
      </c>
      <c r="N54" s="8"/>
    </row>
    <row r="55" ht="32.25" customHeight="1">
      <c r="A55" s="16" t="s">
        <v>653</v>
      </c>
      <c r="B55" s="8" t="s">
        <v>700</v>
      </c>
      <c r="C55" s="7" t="s">
        <v>701</v>
      </c>
      <c r="D55" s="8" t="s">
        <v>702</v>
      </c>
      <c r="E55" s="17" t="s">
        <v>129</v>
      </c>
      <c r="F55" s="18">
        <v>46287.0</v>
      </c>
      <c r="G55" s="18">
        <v>46289.0</v>
      </c>
      <c r="H55" s="8" t="s">
        <v>449</v>
      </c>
      <c r="I55" s="8" t="s">
        <v>703</v>
      </c>
      <c r="J55" s="8" t="s">
        <v>682</v>
      </c>
      <c r="K55" s="8" t="s">
        <v>704</v>
      </c>
      <c r="L55" s="8" t="s">
        <v>705</v>
      </c>
      <c r="M55" s="8" t="s">
        <v>169</v>
      </c>
      <c r="N55" s="8"/>
    </row>
    <row r="56" ht="32.25" customHeight="1">
      <c r="A56" s="16" t="s">
        <v>653</v>
      </c>
      <c r="B56" s="8" t="s">
        <v>706</v>
      </c>
      <c r="C56" s="7" t="s">
        <v>707</v>
      </c>
      <c r="D56" s="8" t="s">
        <v>708</v>
      </c>
      <c r="E56" s="17" t="s">
        <v>129</v>
      </c>
      <c r="F56" s="18">
        <v>46289.0</v>
      </c>
      <c r="G56" s="18">
        <v>46290.0</v>
      </c>
      <c r="H56" s="8" t="s">
        <v>709</v>
      </c>
      <c r="I56" s="8" t="s">
        <v>710</v>
      </c>
      <c r="J56" s="8" t="s">
        <v>700</v>
      </c>
      <c r="K56" s="8" t="s">
        <v>711</v>
      </c>
      <c r="L56" s="8" t="s">
        <v>712</v>
      </c>
      <c r="M56" s="8" t="s">
        <v>169</v>
      </c>
      <c r="N56" s="8"/>
    </row>
    <row r="57" ht="32.25" customHeight="1">
      <c r="A57" s="16" t="s">
        <v>713</v>
      </c>
      <c r="B57" s="8" t="s">
        <v>714</v>
      </c>
      <c r="C57" s="7" t="s">
        <v>715</v>
      </c>
      <c r="D57" s="8" t="s">
        <v>716</v>
      </c>
      <c r="E57" s="17" t="s">
        <v>129</v>
      </c>
      <c r="F57" s="18">
        <v>46275.0</v>
      </c>
      <c r="G57" s="18">
        <v>46278.0</v>
      </c>
      <c r="H57" s="8" t="s">
        <v>717</v>
      </c>
      <c r="I57" s="8" t="s">
        <v>718</v>
      </c>
      <c r="J57" s="8" t="s">
        <v>654</v>
      </c>
      <c r="K57" s="8" t="s">
        <v>719</v>
      </c>
      <c r="L57" s="8" t="s">
        <v>720</v>
      </c>
      <c r="M57" s="8" t="s">
        <v>169</v>
      </c>
      <c r="N57" s="8"/>
    </row>
    <row r="58" ht="27.75" customHeight="1">
      <c r="A58" s="16" t="s">
        <v>713</v>
      </c>
      <c r="B58" s="8" t="s">
        <v>721</v>
      </c>
      <c r="C58" s="7" t="s">
        <v>722</v>
      </c>
      <c r="D58" s="8" t="s">
        <v>723</v>
      </c>
      <c r="E58" s="17" t="s">
        <v>129</v>
      </c>
      <c r="F58" s="18">
        <v>46278.0</v>
      </c>
      <c r="G58" s="18">
        <v>46282.0</v>
      </c>
      <c r="H58" s="8" t="s">
        <v>724</v>
      </c>
      <c r="I58" s="8" t="s">
        <v>725</v>
      </c>
      <c r="J58" s="8" t="s">
        <v>714</v>
      </c>
      <c r="K58" s="8" t="s">
        <v>726</v>
      </c>
      <c r="L58" s="8" t="s">
        <v>727</v>
      </c>
      <c r="M58" s="8" t="s">
        <v>169</v>
      </c>
      <c r="N58" s="8" t="s">
        <v>728</v>
      </c>
    </row>
    <row r="59" ht="27.75" customHeight="1">
      <c r="A59" s="16" t="s">
        <v>713</v>
      </c>
      <c r="B59" s="8" t="s">
        <v>729</v>
      </c>
      <c r="C59" s="7" t="s">
        <v>730</v>
      </c>
      <c r="D59" s="8" t="s">
        <v>731</v>
      </c>
      <c r="E59" s="17" t="s">
        <v>129</v>
      </c>
      <c r="F59" s="18">
        <v>46279.0</v>
      </c>
      <c r="G59" s="18">
        <v>46284.0</v>
      </c>
      <c r="H59" s="8" t="s">
        <v>251</v>
      </c>
      <c r="I59" s="8" t="s">
        <v>732</v>
      </c>
      <c r="J59" s="8" t="s">
        <v>721</v>
      </c>
      <c r="K59" s="8" t="s">
        <v>733</v>
      </c>
      <c r="L59" s="8" t="s">
        <v>734</v>
      </c>
      <c r="M59" s="8" t="s">
        <v>169</v>
      </c>
      <c r="N59" s="8"/>
    </row>
    <row r="60" ht="32.25" customHeight="1">
      <c r="A60" s="16" t="s">
        <v>713</v>
      </c>
      <c r="B60" s="8" t="s">
        <v>735</v>
      </c>
      <c r="C60" s="7" t="s">
        <v>736</v>
      </c>
      <c r="D60" s="8" t="s">
        <v>737</v>
      </c>
      <c r="E60" s="8" t="s">
        <v>301</v>
      </c>
      <c r="F60" s="18">
        <v>46282.0</v>
      </c>
      <c r="G60" s="18">
        <v>46286.0</v>
      </c>
      <c r="H60" s="8" t="s">
        <v>616</v>
      </c>
      <c r="I60" s="8" t="s">
        <v>738</v>
      </c>
      <c r="J60" s="8" t="s">
        <v>739</v>
      </c>
      <c r="K60" s="8" t="s">
        <v>740</v>
      </c>
      <c r="L60" s="8" t="s">
        <v>741</v>
      </c>
      <c r="M60" s="8" t="s">
        <v>169</v>
      </c>
      <c r="N60" s="8"/>
    </row>
    <row r="61" ht="42.75" customHeight="1">
      <c r="A61" s="16" t="s">
        <v>713</v>
      </c>
      <c r="B61" s="8" t="s">
        <v>742</v>
      </c>
      <c r="C61" s="7" t="s">
        <v>743</v>
      </c>
      <c r="D61" s="8" t="s">
        <v>744</v>
      </c>
      <c r="E61" s="17" t="s">
        <v>129</v>
      </c>
      <c r="F61" s="18">
        <v>46287.0</v>
      </c>
      <c r="G61" s="18">
        <v>46290.0</v>
      </c>
      <c r="H61" s="8" t="s">
        <v>251</v>
      </c>
      <c r="I61" s="8" t="s">
        <v>745</v>
      </c>
      <c r="J61" s="8" t="s">
        <v>735</v>
      </c>
      <c r="K61" s="8" t="s">
        <v>746</v>
      </c>
      <c r="L61" s="8" t="s">
        <v>747</v>
      </c>
      <c r="M61" s="8" t="s">
        <v>169</v>
      </c>
      <c r="N61" s="8"/>
    </row>
    <row r="62" ht="32.25" customHeight="1">
      <c r="A62" s="16" t="s">
        <v>713</v>
      </c>
      <c r="B62" s="8" t="s">
        <v>748</v>
      </c>
      <c r="C62" s="7" t="s">
        <v>749</v>
      </c>
      <c r="D62" s="8" t="s">
        <v>750</v>
      </c>
      <c r="E62" s="17" t="s">
        <v>129</v>
      </c>
      <c r="F62" s="18">
        <v>46319.0</v>
      </c>
      <c r="G62" s="18">
        <v>46379.0</v>
      </c>
      <c r="H62" s="8" t="s">
        <v>251</v>
      </c>
      <c r="I62" s="8" t="s">
        <v>751</v>
      </c>
      <c r="J62" s="8" t="s">
        <v>742</v>
      </c>
      <c r="K62" s="8" t="s">
        <v>752</v>
      </c>
      <c r="L62" s="8" t="s">
        <v>753</v>
      </c>
      <c r="M62" s="8" t="s">
        <v>169</v>
      </c>
      <c r="N62" s="8"/>
    </row>
    <row r="63" ht="53.25" customHeight="1">
      <c r="A63" s="16" t="s">
        <v>754</v>
      </c>
      <c r="B63" s="8" t="s">
        <v>755</v>
      </c>
      <c r="C63" s="7" t="s">
        <v>756</v>
      </c>
      <c r="D63" s="8" t="s">
        <v>757</v>
      </c>
      <c r="E63" s="17" t="s">
        <v>129</v>
      </c>
      <c r="F63" s="18">
        <v>46270.0</v>
      </c>
      <c r="G63" s="18">
        <v>46271.0</v>
      </c>
      <c r="H63" s="8" t="s">
        <v>459</v>
      </c>
      <c r="I63" s="8" t="s">
        <v>758</v>
      </c>
      <c r="J63" s="8" t="s">
        <v>221</v>
      </c>
      <c r="K63" s="8" t="s">
        <v>759</v>
      </c>
      <c r="L63" s="8" t="s">
        <v>760</v>
      </c>
      <c r="M63" s="8" t="s">
        <v>169</v>
      </c>
      <c r="N63" s="8"/>
    </row>
    <row r="64" ht="27.75" customHeight="1">
      <c r="A64" s="16" t="s">
        <v>754</v>
      </c>
      <c r="B64" s="8" t="s">
        <v>761</v>
      </c>
      <c r="C64" s="7" t="s">
        <v>762</v>
      </c>
      <c r="D64" s="8" t="s">
        <v>763</v>
      </c>
      <c r="E64" s="17" t="s">
        <v>129</v>
      </c>
      <c r="F64" s="18">
        <v>46271.0</v>
      </c>
      <c r="G64" s="18">
        <v>46273.0</v>
      </c>
      <c r="H64" s="8" t="s">
        <v>459</v>
      </c>
      <c r="I64" s="8" t="s">
        <v>764</v>
      </c>
      <c r="J64" s="8" t="s">
        <v>755</v>
      </c>
      <c r="K64" s="8" t="s">
        <v>765</v>
      </c>
      <c r="L64" s="8" t="s">
        <v>766</v>
      </c>
      <c r="M64" s="8" t="s">
        <v>169</v>
      </c>
      <c r="N64" s="8"/>
    </row>
    <row r="65" ht="27.75" customHeight="1">
      <c r="A65" s="16" t="s">
        <v>754</v>
      </c>
      <c r="B65" s="8" t="s">
        <v>767</v>
      </c>
      <c r="C65" s="7" t="s">
        <v>768</v>
      </c>
      <c r="D65" s="8" t="s">
        <v>769</v>
      </c>
      <c r="E65" s="17" t="s">
        <v>129</v>
      </c>
      <c r="F65" s="18">
        <v>46277.0</v>
      </c>
      <c r="G65" s="18">
        <v>46286.0</v>
      </c>
      <c r="H65" s="8" t="s">
        <v>459</v>
      </c>
      <c r="I65" s="8" t="s">
        <v>770</v>
      </c>
      <c r="J65" s="8" t="s">
        <v>400</v>
      </c>
      <c r="K65" s="8" t="s">
        <v>771</v>
      </c>
      <c r="L65" s="8" t="s">
        <v>772</v>
      </c>
      <c r="M65" s="8" t="s">
        <v>169</v>
      </c>
      <c r="N65" s="8"/>
    </row>
    <row r="66" ht="27.75" customHeight="1">
      <c r="A66" s="16" t="s">
        <v>754</v>
      </c>
      <c r="B66" s="8" t="s">
        <v>773</v>
      </c>
      <c r="C66" s="7" t="s">
        <v>774</v>
      </c>
      <c r="D66" s="8" t="s">
        <v>775</v>
      </c>
      <c r="E66" s="8" t="s">
        <v>301</v>
      </c>
      <c r="F66" s="18">
        <v>46280.0</v>
      </c>
      <c r="G66" s="18">
        <v>46286.0</v>
      </c>
      <c r="H66" s="8" t="s">
        <v>459</v>
      </c>
      <c r="I66" s="8" t="s">
        <v>776</v>
      </c>
      <c r="J66" s="8" t="s">
        <v>755</v>
      </c>
      <c r="K66" s="8" t="s">
        <v>777</v>
      </c>
      <c r="L66" s="8" t="s">
        <v>778</v>
      </c>
      <c r="M66" s="8" t="s">
        <v>169</v>
      </c>
      <c r="N66" s="8"/>
    </row>
    <row r="67" ht="53.25" customHeight="1">
      <c r="A67" s="16" t="s">
        <v>754</v>
      </c>
      <c r="B67" s="8" t="s">
        <v>779</v>
      </c>
      <c r="C67" s="7" t="s">
        <v>780</v>
      </c>
      <c r="D67" s="8" t="s">
        <v>781</v>
      </c>
      <c r="E67" s="17" t="s">
        <v>129</v>
      </c>
      <c r="F67" s="18">
        <v>46280.0</v>
      </c>
      <c r="G67" s="18">
        <v>46285.0</v>
      </c>
      <c r="H67" s="8" t="s">
        <v>459</v>
      </c>
      <c r="I67" s="8" t="s">
        <v>782</v>
      </c>
      <c r="J67" s="8" t="s">
        <v>755</v>
      </c>
      <c r="K67" s="8" t="s">
        <v>783</v>
      </c>
      <c r="L67" s="8" t="s">
        <v>784</v>
      </c>
      <c r="M67" s="8" t="s">
        <v>169</v>
      </c>
      <c r="N67" s="8" t="s">
        <v>785</v>
      </c>
    </row>
    <row r="68" ht="32.25" customHeight="1">
      <c r="A68" s="16" t="s">
        <v>754</v>
      </c>
      <c r="B68" s="8" t="s">
        <v>786</v>
      </c>
      <c r="C68" s="7" t="s">
        <v>787</v>
      </c>
      <c r="D68" s="8" t="s">
        <v>788</v>
      </c>
      <c r="E68" s="17" t="s">
        <v>129</v>
      </c>
      <c r="F68" s="18">
        <v>46283.0</v>
      </c>
      <c r="G68" s="18">
        <v>46289.0</v>
      </c>
      <c r="H68" s="8" t="s">
        <v>459</v>
      </c>
      <c r="I68" s="8" t="s">
        <v>789</v>
      </c>
      <c r="J68" s="8" t="s">
        <v>755</v>
      </c>
      <c r="K68" s="8" t="s">
        <v>790</v>
      </c>
      <c r="L68" s="8" t="s">
        <v>791</v>
      </c>
      <c r="M68" s="8" t="s">
        <v>169</v>
      </c>
      <c r="N68" s="8"/>
    </row>
    <row r="69" ht="27.75" customHeight="1">
      <c r="A69" s="16" t="s">
        <v>754</v>
      </c>
      <c r="B69" s="8" t="s">
        <v>792</v>
      </c>
      <c r="C69" s="7" t="s">
        <v>793</v>
      </c>
      <c r="D69" s="8" t="s">
        <v>794</v>
      </c>
      <c r="E69" s="8" t="s">
        <v>301</v>
      </c>
      <c r="F69" s="18">
        <v>46287.0</v>
      </c>
      <c r="G69" s="18">
        <v>46289.0</v>
      </c>
      <c r="H69" s="8" t="s">
        <v>459</v>
      </c>
      <c r="I69" s="8" t="s">
        <v>795</v>
      </c>
      <c r="J69" s="8" t="s">
        <v>779</v>
      </c>
      <c r="K69" s="8" t="s">
        <v>796</v>
      </c>
      <c r="L69" s="8" t="s">
        <v>797</v>
      </c>
      <c r="M69" s="8" t="s">
        <v>169</v>
      </c>
      <c r="N69" s="8"/>
    </row>
    <row r="70" ht="32.25" customHeight="1">
      <c r="A70" s="16" t="s">
        <v>754</v>
      </c>
      <c r="B70" s="8" t="s">
        <v>798</v>
      </c>
      <c r="C70" s="7" t="s">
        <v>799</v>
      </c>
      <c r="D70" s="8" t="s">
        <v>800</v>
      </c>
      <c r="E70" s="17" t="s">
        <v>129</v>
      </c>
      <c r="F70" s="18">
        <v>46290.0</v>
      </c>
      <c r="G70" s="18">
        <v>46310.0</v>
      </c>
      <c r="H70" s="8" t="s">
        <v>459</v>
      </c>
      <c r="I70" s="8" t="s">
        <v>801</v>
      </c>
      <c r="J70" s="8" t="s">
        <v>802</v>
      </c>
      <c r="K70" s="8" t="s">
        <v>803</v>
      </c>
      <c r="L70" s="8" t="s">
        <v>804</v>
      </c>
      <c r="M70" s="8" t="s">
        <v>169</v>
      </c>
      <c r="N70" s="8"/>
    </row>
    <row r="71" ht="32.25" customHeight="1">
      <c r="A71" s="16" t="s">
        <v>461</v>
      </c>
      <c r="B71" s="8" t="s">
        <v>805</v>
      </c>
      <c r="C71" s="7" t="s">
        <v>806</v>
      </c>
      <c r="D71" s="8" t="s">
        <v>807</v>
      </c>
      <c r="E71" s="17" t="s">
        <v>129</v>
      </c>
      <c r="F71" s="18">
        <v>46274.0</v>
      </c>
      <c r="G71" s="18">
        <v>46277.0</v>
      </c>
      <c r="H71" s="8" t="s">
        <v>336</v>
      </c>
      <c r="I71" s="8" t="s">
        <v>808</v>
      </c>
      <c r="J71" s="8" t="s">
        <v>409</v>
      </c>
      <c r="K71" s="8" t="s">
        <v>809</v>
      </c>
      <c r="L71" s="8" t="s">
        <v>810</v>
      </c>
      <c r="M71" s="8" t="s">
        <v>169</v>
      </c>
      <c r="N71" s="8"/>
    </row>
    <row r="72" ht="53.25" customHeight="1">
      <c r="A72" s="16" t="s">
        <v>461</v>
      </c>
      <c r="B72" s="8" t="s">
        <v>811</v>
      </c>
      <c r="C72" s="7" t="s">
        <v>812</v>
      </c>
      <c r="D72" s="8" t="s">
        <v>813</v>
      </c>
      <c r="E72" s="17" t="s">
        <v>129</v>
      </c>
      <c r="F72" s="18">
        <v>46270.0</v>
      </c>
      <c r="G72" s="18">
        <v>46276.0</v>
      </c>
      <c r="H72" s="8" t="s">
        <v>336</v>
      </c>
      <c r="I72" s="8" t="s">
        <v>814</v>
      </c>
      <c r="J72" s="8" t="s">
        <v>463</v>
      </c>
      <c r="K72" s="8" t="s">
        <v>815</v>
      </c>
      <c r="L72" s="8" t="s">
        <v>816</v>
      </c>
      <c r="M72" s="8" t="s">
        <v>169</v>
      </c>
      <c r="N72" s="8" t="s">
        <v>817</v>
      </c>
    </row>
    <row r="73" ht="42.75" customHeight="1">
      <c r="A73" s="16" t="s">
        <v>461</v>
      </c>
      <c r="B73" s="8" t="s">
        <v>818</v>
      </c>
      <c r="C73" s="7" t="s">
        <v>819</v>
      </c>
      <c r="D73" s="8" t="s">
        <v>820</v>
      </c>
      <c r="E73" s="17" t="s">
        <v>129</v>
      </c>
      <c r="F73" s="18">
        <v>46276.0</v>
      </c>
      <c r="G73" s="18">
        <v>46277.0</v>
      </c>
      <c r="H73" s="8" t="s">
        <v>336</v>
      </c>
      <c r="I73" s="8" t="s">
        <v>821</v>
      </c>
      <c r="J73" s="8" t="s">
        <v>811</v>
      </c>
      <c r="K73" s="8" t="s">
        <v>822</v>
      </c>
      <c r="L73" s="8" t="s">
        <v>823</v>
      </c>
      <c r="M73" s="8" t="s">
        <v>169</v>
      </c>
      <c r="N73" s="8"/>
    </row>
    <row r="74" ht="32.25" customHeight="1">
      <c r="A74" s="16" t="s">
        <v>461</v>
      </c>
      <c r="B74" s="8" t="s">
        <v>824</v>
      </c>
      <c r="C74" s="7" t="s">
        <v>825</v>
      </c>
      <c r="D74" s="8" t="s">
        <v>826</v>
      </c>
      <c r="E74" s="17" t="s">
        <v>129</v>
      </c>
      <c r="F74" s="18">
        <v>46273.0</v>
      </c>
      <c r="G74" s="18">
        <v>46277.0</v>
      </c>
      <c r="H74" s="8" t="s">
        <v>336</v>
      </c>
      <c r="I74" s="8" t="s">
        <v>827</v>
      </c>
      <c r="J74" s="8" t="s">
        <v>463</v>
      </c>
      <c r="K74" s="8" t="s">
        <v>828</v>
      </c>
      <c r="L74" s="8" t="s">
        <v>829</v>
      </c>
      <c r="M74" s="8" t="s">
        <v>169</v>
      </c>
      <c r="N74" s="8"/>
    </row>
    <row r="75" ht="53.25" customHeight="1">
      <c r="A75" s="16" t="s">
        <v>461</v>
      </c>
      <c r="B75" s="8" t="s">
        <v>830</v>
      </c>
      <c r="C75" s="7" t="s">
        <v>831</v>
      </c>
      <c r="D75" s="8" t="s">
        <v>832</v>
      </c>
      <c r="E75" s="17" t="s">
        <v>129</v>
      </c>
      <c r="F75" s="18">
        <v>46277.0</v>
      </c>
      <c r="G75" s="18">
        <v>46282.0</v>
      </c>
      <c r="H75" s="8" t="s">
        <v>336</v>
      </c>
      <c r="I75" s="8" t="s">
        <v>833</v>
      </c>
      <c r="J75" s="8" t="s">
        <v>420</v>
      </c>
      <c r="K75" s="8" t="s">
        <v>834</v>
      </c>
      <c r="L75" s="8" t="s">
        <v>835</v>
      </c>
      <c r="M75" s="8" t="s">
        <v>169</v>
      </c>
      <c r="N75" s="8"/>
    </row>
    <row r="76" ht="32.25" customHeight="1">
      <c r="A76" s="16" t="s">
        <v>461</v>
      </c>
      <c r="B76" s="8" t="s">
        <v>836</v>
      </c>
      <c r="C76" s="7" t="s">
        <v>837</v>
      </c>
      <c r="D76" s="8" t="s">
        <v>838</v>
      </c>
      <c r="E76" s="17" t="s">
        <v>129</v>
      </c>
      <c r="F76" s="18">
        <v>46280.0</v>
      </c>
      <c r="G76" s="18">
        <v>46285.0</v>
      </c>
      <c r="H76" s="8" t="s">
        <v>839</v>
      </c>
      <c r="I76" s="8" t="s">
        <v>840</v>
      </c>
      <c r="J76" s="8" t="s">
        <v>580</v>
      </c>
      <c r="K76" s="8" t="s">
        <v>841</v>
      </c>
      <c r="L76" s="8" t="s">
        <v>842</v>
      </c>
      <c r="M76" s="8" t="s">
        <v>169</v>
      </c>
      <c r="N76" s="8"/>
    </row>
    <row r="77" ht="32.25" customHeight="1">
      <c r="A77" s="16" t="s">
        <v>461</v>
      </c>
      <c r="B77" s="8" t="s">
        <v>843</v>
      </c>
      <c r="C77" s="7" t="s">
        <v>844</v>
      </c>
      <c r="D77" s="8" t="s">
        <v>845</v>
      </c>
      <c r="E77" s="8" t="s">
        <v>301</v>
      </c>
      <c r="F77" s="18">
        <v>46285.0</v>
      </c>
      <c r="G77" s="18">
        <v>46286.0</v>
      </c>
      <c r="H77" s="8" t="s">
        <v>336</v>
      </c>
      <c r="I77" s="8" t="s">
        <v>846</v>
      </c>
      <c r="J77" s="8" t="s">
        <v>588</v>
      </c>
      <c r="K77" s="8" t="s">
        <v>847</v>
      </c>
      <c r="L77" s="8" t="s">
        <v>848</v>
      </c>
      <c r="M77" s="8" t="s">
        <v>169</v>
      </c>
      <c r="N77" s="8"/>
    </row>
    <row r="78" ht="53.25" customHeight="1">
      <c r="A78" s="16" t="s">
        <v>461</v>
      </c>
      <c r="B78" s="8" t="s">
        <v>849</v>
      </c>
      <c r="C78" s="7" t="s">
        <v>850</v>
      </c>
      <c r="D78" s="8" t="s">
        <v>851</v>
      </c>
      <c r="E78" s="8" t="s">
        <v>301</v>
      </c>
      <c r="F78" s="18">
        <v>46280.0</v>
      </c>
      <c r="G78" s="18">
        <v>46283.0</v>
      </c>
      <c r="H78" s="8" t="s">
        <v>336</v>
      </c>
      <c r="I78" s="8" t="s">
        <v>852</v>
      </c>
      <c r="J78" s="8" t="s">
        <v>805</v>
      </c>
      <c r="K78" s="8" t="s">
        <v>853</v>
      </c>
      <c r="L78" s="8" t="s">
        <v>854</v>
      </c>
      <c r="M78" s="8" t="s">
        <v>169</v>
      </c>
      <c r="N78" s="8"/>
    </row>
    <row r="79" ht="32.25" customHeight="1">
      <c r="A79" s="16" t="s">
        <v>461</v>
      </c>
      <c r="B79" s="8" t="s">
        <v>855</v>
      </c>
      <c r="C79" s="7" t="s">
        <v>856</v>
      </c>
      <c r="D79" s="8" t="s">
        <v>857</v>
      </c>
      <c r="E79" s="8" t="s">
        <v>301</v>
      </c>
      <c r="F79" s="18">
        <v>46285.0</v>
      </c>
      <c r="G79" s="18">
        <v>46290.0</v>
      </c>
      <c r="H79" s="8" t="s">
        <v>336</v>
      </c>
      <c r="I79" s="8" t="s">
        <v>858</v>
      </c>
      <c r="J79" s="8" t="s">
        <v>811</v>
      </c>
      <c r="K79" s="8" t="s">
        <v>859</v>
      </c>
      <c r="L79" s="8" t="s">
        <v>860</v>
      </c>
      <c r="M79" s="8" t="s">
        <v>169</v>
      </c>
      <c r="N79" s="8"/>
    </row>
    <row r="80" ht="21.75" customHeight="1">
      <c r="A80" s="16" t="s">
        <v>466</v>
      </c>
      <c r="B80" s="8" t="s">
        <v>861</v>
      </c>
      <c r="C80" s="7" t="s">
        <v>862</v>
      </c>
      <c r="D80" s="8" t="s">
        <v>863</v>
      </c>
      <c r="E80" s="17" t="s">
        <v>129</v>
      </c>
      <c r="F80" s="18">
        <v>46284.0</v>
      </c>
      <c r="G80" s="18">
        <v>46284.0</v>
      </c>
      <c r="H80" s="8" t="s">
        <v>336</v>
      </c>
      <c r="I80" s="8" t="s">
        <v>864</v>
      </c>
      <c r="J80" s="8" t="s">
        <v>811</v>
      </c>
      <c r="K80" s="8" t="s">
        <v>865</v>
      </c>
      <c r="L80" s="8" t="s">
        <v>866</v>
      </c>
      <c r="M80" s="8" t="s">
        <v>169</v>
      </c>
      <c r="N80" s="8"/>
    </row>
    <row r="81" ht="21.75" customHeight="1">
      <c r="A81" s="16" t="s">
        <v>466</v>
      </c>
      <c r="B81" s="8" t="s">
        <v>867</v>
      </c>
      <c r="C81" s="7" t="s">
        <v>868</v>
      </c>
      <c r="D81" s="8" t="s">
        <v>869</v>
      </c>
      <c r="E81" s="17" t="s">
        <v>129</v>
      </c>
      <c r="F81" s="18">
        <v>46285.0</v>
      </c>
      <c r="G81" s="18">
        <v>46285.0</v>
      </c>
      <c r="H81" s="8" t="s">
        <v>348</v>
      </c>
      <c r="I81" s="8" t="s">
        <v>870</v>
      </c>
      <c r="J81" s="8" t="s">
        <v>861</v>
      </c>
      <c r="K81" s="8" t="s">
        <v>871</v>
      </c>
      <c r="L81" s="8" t="s">
        <v>872</v>
      </c>
      <c r="M81" s="8" t="s">
        <v>169</v>
      </c>
      <c r="N81" s="8"/>
    </row>
    <row r="82" ht="42.75" customHeight="1">
      <c r="A82" s="16" t="s">
        <v>466</v>
      </c>
      <c r="B82" s="8" t="s">
        <v>873</v>
      </c>
      <c r="C82" s="7" t="s">
        <v>874</v>
      </c>
      <c r="D82" s="8" t="s">
        <v>875</v>
      </c>
      <c r="E82" s="17" t="s">
        <v>129</v>
      </c>
      <c r="F82" s="18">
        <v>46286.0</v>
      </c>
      <c r="G82" s="18">
        <v>46286.0</v>
      </c>
      <c r="H82" s="8" t="s">
        <v>147</v>
      </c>
      <c r="I82" s="8" t="s">
        <v>876</v>
      </c>
      <c r="J82" s="8" t="s">
        <v>867</v>
      </c>
      <c r="K82" s="8" t="s">
        <v>877</v>
      </c>
      <c r="L82" s="8" t="s">
        <v>878</v>
      </c>
      <c r="M82" s="8" t="s">
        <v>169</v>
      </c>
      <c r="N82" s="8"/>
    </row>
    <row r="83" ht="42.75" customHeight="1">
      <c r="A83" s="16" t="s">
        <v>466</v>
      </c>
      <c r="B83" s="8" t="s">
        <v>879</v>
      </c>
      <c r="C83" s="7" t="s">
        <v>880</v>
      </c>
      <c r="D83" s="8" t="s">
        <v>881</v>
      </c>
      <c r="E83" s="17" t="s">
        <v>129</v>
      </c>
      <c r="F83" s="18">
        <v>46287.0</v>
      </c>
      <c r="G83" s="18">
        <v>46289.0</v>
      </c>
      <c r="H83" s="8" t="s">
        <v>147</v>
      </c>
      <c r="I83" s="8" t="s">
        <v>882</v>
      </c>
      <c r="J83" s="8" t="s">
        <v>873</v>
      </c>
      <c r="K83" s="8" t="s">
        <v>883</v>
      </c>
      <c r="L83" s="8" t="s">
        <v>884</v>
      </c>
      <c r="M83" s="8" t="s">
        <v>169</v>
      </c>
      <c r="N83" s="8"/>
    </row>
    <row r="84" ht="32.25" customHeight="1">
      <c r="A84" s="16" t="s">
        <v>466</v>
      </c>
      <c r="B84" s="8" t="s">
        <v>885</v>
      </c>
      <c r="C84" s="7" t="s">
        <v>886</v>
      </c>
      <c r="D84" s="8" t="s">
        <v>887</v>
      </c>
      <c r="E84" s="17" t="s">
        <v>129</v>
      </c>
      <c r="F84" s="18">
        <v>46287.0</v>
      </c>
      <c r="G84" s="18">
        <v>46287.0</v>
      </c>
      <c r="H84" s="8" t="s">
        <v>374</v>
      </c>
      <c r="I84" s="8" t="s">
        <v>888</v>
      </c>
      <c r="J84" s="8" t="s">
        <v>628</v>
      </c>
      <c r="K84" s="8" t="s">
        <v>889</v>
      </c>
      <c r="L84" s="8" t="s">
        <v>890</v>
      </c>
      <c r="M84" s="8" t="s">
        <v>169</v>
      </c>
      <c r="N84" s="8"/>
    </row>
    <row r="85" ht="32.25" customHeight="1">
      <c r="A85" s="16" t="s">
        <v>466</v>
      </c>
      <c r="B85" s="8" t="s">
        <v>891</v>
      </c>
      <c r="C85" s="7" t="s">
        <v>892</v>
      </c>
      <c r="D85" s="8" t="s">
        <v>893</v>
      </c>
      <c r="E85" s="17" t="s">
        <v>129</v>
      </c>
      <c r="F85" s="18">
        <v>46288.0</v>
      </c>
      <c r="G85" s="18">
        <v>46288.0</v>
      </c>
      <c r="H85" s="8" t="s">
        <v>449</v>
      </c>
      <c r="I85" s="8" t="s">
        <v>894</v>
      </c>
      <c r="J85" s="8" t="s">
        <v>895</v>
      </c>
      <c r="K85" s="8" t="s">
        <v>896</v>
      </c>
      <c r="L85" s="8" t="s">
        <v>897</v>
      </c>
      <c r="M85" s="8" t="s">
        <v>169</v>
      </c>
      <c r="N85" s="8"/>
    </row>
    <row r="86" ht="32.25" customHeight="1">
      <c r="A86" s="16" t="s">
        <v>466</v>
      </c>
      <c r="B86" s="8" t="s">
        <v>898</v>
      </c>
      <c r="C86" s="7" t="s">
        <v>899</v>
      </c>
      <c r="D86" s="8" t="s">
        <v>900</v>
      </c>
      <c r="E86" s="17" t="s">
        <v>129</v>
      </c>
      <c r="F86" s="18">
        <v>46289.0</v>
      </c>
      <c r="G86" s="18">
        <v>46289.0</v>
      </c>
      <c r="H86" s="8" t="s">
        <v>147</v>
      </c>
      <c r="I86" s="8" t="s">
        <v>901</v>
      </c>
      <c r="J86" s="8" t="s">
        <v>879</v>
      </c>
      <c r="K86" s="8" t="s">
        <v>902</v>
      </c>
      <c r="L86" s="8" t="s">
        <v>903</v>
      </c>
      <c r="M86" s="8" t="s">
        <v>169</v>
      </c>
      <c r="N86" s="8"/>
    </row>
    <row r="87" ht="42.75" customHeight="1">
      <c r="A87" s="16" t="s">
        <v>466</v>
      </c>
      <c r="B87" s="8" t="s">
        <v>904</v>
      </c>
      <c r="C87" s="7" t="s">
        <v>905</v>
      </c>
      <c r="D87" s="8" t="s">
        <v>906</v>
      </c>
      <c r="E87" s="17" t="s">
        <v>129</v>
      </c>
      <c r="F87" s="18">
        <v>46284.0</v>
      </c>
      <c r="G87" s="18">
        <v>46286.0</v>
      </c>
      <c r="H87" s="8" t="s">
        <v>147</v>
      </c>
      <c r="I87" s="8" t="s">
        <v>907</v>
      </c>
      <c r="J87" s="8" t="s">
        <v>221</v>
      </c>
      <c r="K87" s="8" t="s">
        <v>908</v>
      </c>
      <c r="L87" s="8" t="s">
        <v>909</v>
      </c>
      <c r="M87" s="8" t="s">
        <v>169</v>
      </c>
      <c r="N87" s="8"/>
    </row>
    <row r="88" ht="21.75" customHeight="1">
      <c r="A88" s="16" t="s">
        <v>466</v>
      </c>
      <c r="B88" s="8" t="s">
        <v>802</v>
      </c>
      <c r="C88" s="7" t="s">
        <v>910</v>
      </c>
      <c r="D88" s="8" t="s">
        <v>911</v>
      </c>
      <c r="E88" s="17" t="s">
        <v>129</v>
      </c>
      <c r="F88" s="18">
        <v>46287.0</v>
      </c>
      <c r="G88" s="18">
        <v>46289.0</v>
      </c>
      <c r="H88" s="8" t="s">
        <v>251</v>
      </c>
      <c r="I88" s="8" t="s">
        <v>912</v>
      </c>
      <c r="J88" s="8" t="s">
        <v>879</v>
      </c>
      <c r="K88" s="8" t="s">
        <v>913</v>
      </c>
      <c r="L88" s="8" t="s">
        <v>914</v>
      </c>
      <c r="M88" s="8" t="s">
        <v>169</v>
      </c>
      <c r="N88" s="8"/>
    </row>
    <row r="89" ht="32.25" customHeight="1">
      <c r="A89" s="16" t="s">
        <v>466</v>
      </c>
      <c r="B89" s="8" t="s">
        <v>915</v>
      </c>
      <c r="C89" s="7" t="s">
        <v>916</v>
      </c>
      <c r="D89" s="8" t="s">
        <v>917</v>
      </c>
      <c r="E89" s="17" t="s">
        <v>129</v>
      </c>
      <c r="F89" s="18">
        <v>46290.0</v>
      </c>
      <c r="G89" s="18">
        <v>46290.0</v>
      </c>
      <c r="H89" s="8" t="s">
        <v>336</v>
      </c>
      <c r="I89" s="8" t="s">
        <v>918</v>
      </c>
      <c r="J89" s="8" t="s">
        <v>898</v>
      </c>
      <c r="K89" s="8" t="s">
        <v>919</v>
      </c>
      <c r="L89" s="8" t="s">
        <v>920</v>
      </c>
      <c r="M89" s="8" t="s">
        <v>169</v>
      </c>
      <c r="N89" s="8"/>
    </row>
    <row r="90" ht="32.25" customHeight="1">
      <c r="A90" s="16" t="s">
        <v>470</v>
      </c>
      <c r="B90" s="8" t="s">
        <v>921</v>
      </c>
      <c r="C90" s="7" t="s">
        <v>922</v>
      </c>
      <c r="D90" s="8" t="s">
        <v>923</v>
      </c>
      <c r="E90" s="17" t="s">
        <v>129</v>
      </c>
      <c r="F90" s="18">
        <v>46290.0</v>
      </c>
      <c r="G90" s="18">
        <v>46292.0</v>
      </c>
      <c r="H90" s="8" t="s">
        <v>924</v>
      </c>
      <c r="I90" s="8" t="s">
        <v>925</v>
      </c>
      <c r="J90" s="8" t="s">
        <v>706</v>
      </c>
      <c r="K90" s="8" t="s">
        <v>926</v>
      </c>
      <c r="L90" s="8" t="s">
        <v>927</v>
      </c>
      <c r="M90" s="8" t="s">
        <v>169</v>
      </c>
      <c r="N90" s="8"/>
    </row>
    <row r="91" ht="32.25" customHeight="1">
      <c r="A91" s="16" t="s">
        <v>470</v>
      </c>
      <c r="B91" s="8" t="s">
        <v>928</v>
      </c>
      <c r="C91" s="7" t="s">
        <v>929</v>
      </c>
      <c r="D91" s="8" t="s">
        <v>930</v>
      </c>
      <c r="E91" s="17" t="s">
        <v>129</v>
      </c>
      <c r="F91" s="18">
        <v>46293.0</v>
      </c>
      <c r="G91" s="18">
        <v>46297.0</v>
      </c>
      <c r="H91" s="8" t="s">
        <v>251</v>
      </c>
      <c r="I91" s="8" t="s">
        <v>931</v>
      </c>
      <c r="J91" s="8" t="s">
        <v>921</v>
      </c>
      <c r="K91" s="8" t="s">
        <v>932</v>
      </c>
      <c r="L91" s="8" t="s">
        <v>933</v>
      </c>
      <c r="M91" s="8" t="s">
        <v>169</v>
      </c>
      <c r="N91" s="8"/>
    </row>
    <row r="92" ht="27.75" customHeight="1">
      <c r="A92" s="16" t="s">
        <v>470</v>
      </c>
      <c r="B92" s="8" t="s">
        <v>934</v>
      </c>
      <c r="C92" s="7" t="s">
        <v>935</v>
      </c>
      <c r="D92" s="8" t="s">
        <v>936</v>
      </c>
      <c r="E92" s="17" t="s">
        <v>129</v>
      </c>
      <c r="F92" s="18">
        <v>46297.0</v>
      </c>
      <c r="G92" s="18">
        <v>46304.0</v>
      </c>
      <c r="H92" s="8" t="s">
        <v>365</v>
      </c>
      <c r="I92" s="8" t="s">
        <v>937</v>
      </c>
      <c r="J92" s="8" t="s">
        <v>928</v>
      </c>
      <c r="K92" s="8" t="s">
        <v>938</v>
      </c>
      <c r="L92" s="8" t="s">
        <v>939</v>
      </c>
      <c r="M92" s="8" t="s">
        <v>169</v>
      </c>
      <c r="N92" s="8"/>
    </row>
    <row r="93" ht="32.25" customHeight="1">
      <c r="A93" s="16" t="s">
        <v>470</v>
      </c>
      <c r="B93" s="8" t="s">
        <v>940</v>
      </c>
      <c r="C93" s="7" t="s">
        <v>941</v>
      </c>
      <c r="D93" s="8" t="s">
        <v>942</v>
      </c>
      <c r="E93" s="17" t="s">
        <v>129</v>
      </c>
      <c r="F93" s="18">
        <v>46319.0</v>
      </c>
      <c r="G93" s="18">
        <v>46319.0</v>
      </c>
      <c r="H93" s="8" t="s">
        <v>251</v>
      </c>
      <c r="I93" s="8" t="s">
        <v>943</v>
      </c>
      <c r="J93" s="8" t="s">
        <v>928</v>
      </c>
      <c r="K93" s="8" t="s">
        <v>944</v>
      </c>
      <c r="L93" s="8" t="s">
        <v>945</v>
      </c>
      <c r="M93" s="8" t="s">
        <v>169</v>
      </c>
      <c r="N93" s="8"/>
    </row>
    <row r="94" ht="42.75" customHeight="1">
      <c r="A94" s="16" t="s">
        <v>470</v>
      </c>
      <c r="B94" s="8" t="s">
        <v>946</v>
      </c>
      <c r="C94" s="7" t="s">
        <v>947</v>
      </c>
      <c r="D94" s="8" t="s">
        <v>948</v>
      </c>
      <c r="E94" s="17" t="s">
        <v>129</v>
      </c>
      <c r="F94" s="18">
        <v>46349.0</v>
      </c>
      <c r="G94" s="18">
        <v>46349.0</v>
      </c>
      <c r="H94" s="8" t="s">
        <v>147</v>
      </c>
      <c r="I94" s="8" t="s">
        <v>949</v>
      </c>
      <c r="J94" s="8" t="s">
        <v>940</v>
      </c>
      <c r="K94" s="8" t="s">
        <v>950</v>
      </c>
      <c r="L94" s="8" t="s">
        <v>951</v>
      </c>
      <c r="M94" s="8" t="s">
        <v>169</v>
      </c>
      <c r="N94" s="8"/>
    </row>
    <row r="95" ht="42.75" customHeight="1">
      <c r="A95" s="16" t="s">
        <v>470</v>
      </c>
      <c r="B95" s="8" t="s">
        <v>952</v>
      </c>
      <c r="C95" s="7" t="s">
        <v>953</v>
      </c>
      <c r="D95" s="8" t="s">
        <v>954</v>
      </c>
      <c r="E95" s="17" t="s">
        <v>129</v>
      </c>
      <c r="F95" s="18">
        <v>46379.0</v>
      </c>
      <c r="G95" s="18">
        <v>46379.0</v>
      </c>
      <c r="H95" s="8" t="s">
        <v>147</v>
      </c>
      <c r="I95" s="8" t="s">
        <v>955</v>
      </c>
      <c r="J95" s="8" t="s">
        <v>946</v>
      </c>
      <c r="K95" s="8" t="s">
        <v>956</v>
      </c>
      <c r="L95" s="8" t="s">
        <v>957</v>
      </c>
      <c r="M95" s="8" t="s">
        <v>169</v>
      </c>
      <c r="N95" s="8"/>
    </row>
    <row r="96" ht="32.25" customHeight="1">
      <c r="A96" s="16" t="s">
        <v>470</v>
      </c>
      <c r="B96" s="8" t="s">
        <v>958</v>
      </c>
      <c r="C96" s="7" t="s">
        <v>959</v>
      </c>
      <c r="D96" s="8" t="s">
        <v>960</v>
      </c>
      <c r="E96" s="8" t="s">
        <v>301</v>
      </c>
      <c r="F96" s="18">
        <v>46357.0</v>
      </c>
      <c r="G96" s="18">
        <v>46379.0</v>
      </c>
      <c r="H96" s="8" t="s">
        <v>147</v>
      </c>
      <c r="I96" s="8" t="s">
        <v>961</v>
      </c>
      <c r="J96" s="8" t="s">
        <v>946</v>
      </c>
      <c r="K96" s="8" t="s">
        <v>962</v>
      </c>
      <c r="L96" s="8" t="s">
        <v>963</v>
      </c>
      <c r="M96" s="8" t="s">
        <v>169</v>
      </c>
      <c r="N96" s="8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ht="13.5" customHeight="1">
      <c r="A98" s="9" t="s">
        <v>964</v>
      </c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</row>
  </sheetData>
  <autoFilter ref="$A$4:$N$96"/>
  <mergeCells count="3">
    <mergeCell ref="A1:N1"/>
    <mergeCell ref="A2:N2"/>
    <mergeCell ref="A98:N98"/>
  </mergeCells>
  <dataValidations>
    <dataValidation type="list" allowBlank="1" sqref="E5:E96">
      <formula1>"P1,P2,P3"</formula1>
    </dataValidation>
    <dataValidation type="list" allowBlank="1" sqref="M5:M96">
      <formula1>"Not started,In progress,Done,Blocked,At risk"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E7D5B"/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9.0"/>
    <col customWidth="1" min="2" max="3" width="6.0"/>
    <col customWidth="1" min="4" max="4" width="22.0"/>
    <col customWidth="1" min="5" max="5" width="4.0"/>
    <col customWidth="1" min="6" max="6" width="46.0"/>
    <col customWidth="1" min="7" max="7" width="16.0"/>
    <col customWidth="1" min="8" max="8" width="30.0"/>
    <col customWidth="1" min="9" max="9" width="9.0"/>
    <col customWidth="1" min="10" max="10" width="18.0"/>
    <col customWidth="1" min="11" max="26" width="8.71"/>
  </cols>
  <sheetData>
    <row r="1" ht="25.5" customHeight="1">
      <c r="A1" s="1" t="s">
        <v>965</v>
      </c>
      <c r="B1" s="3"/>
      <c r="C1" s="3"/>
      <c r="D1" s="3"/>
      <c r="E1" s="3"/>
      <c r="F1" s="3"/>
      <c r="G1" s="3"/>
      <c r="H1" s="3"/>
      <c r="I1" s="3"/>
      <c r="J1" s="2"/>
    </row>
    <row r="2" ht="16.5" customHeight="1">
      <c r="A2" s="4" t="s">
        <v>966</v>
      </c>
      <c r="B2" s="3"/>
      <c r="C2" s="3"/>
      <c r="D2" s="3"/>
      <c r="E2" s="3"/>
      <c r="F2" s="3"/>
      <c r="G2" s="3"/>
      <c r="H2" s="3"/>
      <c r="I2" s="3"/>
      <c r="J2" s="2"/>
    </row>
    <row r="3">
      <c r="A3" s="5"/>
      <c r="B3" s="5"/>
      <c r="C3" s="5"/>
      <c r="D3" s="5"/>
      <c r="E3" s="5"/>
      <c r="F3" s="5"/>
      <c r="G3" s="5"/>
      <c r="H3" s="5"/>
      <c r="I3" s="5"/>
      <c r="J3" s="5"/>
    </row>
    <row r="4" ht="25.5" customHeight="1">
      <c r="A4" s="10" t="s">
        <v>967</v>
      </c>
      <c r="B4" s="10" t="s">
        <v>968</v>
      </c>
      <c r="C4" s="10" t="s">
        <v>969</v>
      </c>
      <c r="D4" s="10" t="s">
        <v>970</v>
      </c>
      <c r="E4" s="10" t="s">
        <v>26</v>
      </c>
      <c r="F4" s="10" t="s">
        <v>971</v>
      </c>
      <c r="G4" s="10" t="s">
        <v>7</v>
      </c>
      <c r="H4" s="10" t="s">
        <v>972</v>
      </c>
      <c r="I4" s="10" t="s">
        <v>973</v>
      </c>
      <c r="J4" s="10" t="s">
        <v>974</v>
      </c>
    </row>
    <row r="5" ht="21.75" customHeight="1">
      <c r="A5" s="26">
        <v>46268.0</v>
      </c>
      <c r="B5" s="27" t="s">
        <v>975</v>
      </c>
      <c r="C5" s="27" t="s">
        <v>976</v>
      </c>
      <c r="D5" s="27" t="s">
        <v>25</v>
      </c>
      <c r="E5" s="8">
        <v>1.0</v>
      </c>
      <c r="F5" s="8" t="s">
        <v>977</v>
      </c>
      <c r="G5" s="8" t="s">
        <v>147</v>
      </c>
      <c r="H5" s="8" t="s">
        <v>978</v>
      </c>
      <c r="I5" s="8"/>
      <c r="J5" s="8"/>
    </row>
    <row r="6" ht="32.25" customHeight="1">
      <c r="A6" s="8"/>
      <c r="B6" s="8"/>
      <c r="C6" s="8"/>
      <c r="D6" s="8"/>
      <c r="E6" s="8">
        <v>2.0</v>
      </c>
      <c r="F6" s="8" t="s">
        <v>979</v>
      </c>
      <c r="G6" s="8" t="s">
        <v>202</v>
      </c>
      <c r="H6" s="8" t="s">
        <v>980</v>
      </c>
      <c r="I6" s="8"/>
      <c r="J6" s="8"/>
    </row>
    <row r="7" ht="21.75" customHeight="1">
      <c r="A7" s="8"/>
      <c r="B7" s="8"/>
      <c r="C7" s="8"/>
      <c r="D7" s="8"/>
      <c r="E7" s="8">
        <v>3.0</v>
      </c>
      <c r="F7" s="8" t="s">
        <v>981</v>
      </c>
      <c r="G7" s="8" t="s">
        <v>453</v>
      </c>
      <c r="H7" s="8" t="s">
        <v>982</v>
      </c>
      <c r="I7" s="8"/>
      <c r="J7" s="8"/>
    </row>
    <row r="8" ht="15.0" customHeight="1">
      <c r="A8" s="8"/>
      <c r="B8" s="8"/>
      <c r="C8" s="8"/>
      <c r="D8" s="8"/>
      <c r="E8" s="8">
        <v>4.0</v>
      </c>
      <c r="F8" s="8" t="s">
        <v>983</v>
      </c>
      <c r="G8" s="8" t="s">
        <v>147</v>
      </c>
      <c r="H8" s="8" t="s">
        <v>984</v>
      </c>
      <c r="I8" s="8"/>
      <c r="J8" s="8"/>
    </row>
    <row r="9" ht="15.0" customHeight="1">
      <c r="A9" s="8"/>
      <c r="B9" s="8"/>
      <c r="C9" s="8"/>
      <c r="D9" s="8"/>
      <c r="E9" s="8">
        <v>5.0</v>
      </c>
      <c r="F9" s="8" t="s">
        <v>985</v>
      </c>
      <c r="G9" s="8" t="s">
        <v>281</v>
      </c>
      <c r="H9" s="8" t="s">
        <v>986</v>
      </c>
      <c r="I9" s="8"/>
      <c r="J9" s="8"/>
    </row>
    <row r="10" ht="21.75" customHeight="1">
      <c r="A10" s="26">
        <v>46269.0</v>
      </c>
      <c r="B10" s="27" t="s">
        <v>987</v>
      </c>
      <c r="C10" s="27" t="s">
        <v>988</v>
      </c>
      <c r="D10" s="27" t="s">
        <v>989</v>
      </c>
      <c r="E10" s="8">
        <v>1.0</v>
      </c>
      <c r="F10" s="8" t="s">
        <v>990</v>
      </c>
      <c r="G10" s="8" t="s">
        <v>330</v>
      </c>
      <c r="H10" s="8" t="s">
        <v>991</v>
      </c>
      <c r="I10" s="8"/>
      <c r="J10" s="8"/>
    </row>
    <row r="11" ht="21.75" customHeight="1">
      <c r="A11" s="8"/>
      <c r="B11" s="8"/>
      <c r="C11" s="8"/>
      <c r="D11" s="8"/>
      <c r="E11" s="8">
        <v>2.0</v>
      </c>
      <c r="F11" s="8" t="s">
        <v>992</v>
      </c>
      <c r="G11" s="8" t="s">
        <v>281</v>
      </c>
      <c r="H11" s="8" t="s">
        <v>993</v>
      </c>
      <c r="I11" s="8"/>
      <c r="J11" s="8"/>
    </row>
    <row r="12" ht="21.75" customHeight="1">
      <c r="A12" s="8"/>
      <c r="B12" s="8"/>
      <c r="C12" s="8"/>
      <c r="D12" s="8"/>
      <c r="E12" s="8">
        <v>3.0</v>
      </c>
      <c r="F12" s="8" t="s">
        <v>994</v>
      </c>
      <c r="G12" s="8" t="s">
        <v>513</v>
      </c>
      <c r="H12" s="8" t="s">
        <v>995</v>
      </c>
      <c r="I12" s="8"/>
      <c r="J12" s="8"/>
    </row>
    <row r="13" ht="21.75" customHeight="1">
      <c r="A13" s="8"/>
      <c r="B13" s="8"/>
      <c r="C13" s="8"/>
      <c r="D13" s="8"/>
      <c r="E13" s="8">
        <v>4.0</v>
      </c>
      <c r="F13" s="8" t="s">
        <v>996</v>
      </c>
      <c r="G13" s="8" t="s">
        <v>365</v>
      </c>
      <c r="H13" s="8" t="s">
        <v>997</v>
      </c>
      <c r="I13" s="8"/>
      <c r="J13" s="8"/>
    </row>
    <row r="14" ht="15.0" customHeight="1">
      <c r="A14" s="8"/>
      <c r="B14" s="8"/>
      <c r="C14" s="8"/>
      <c r="D14" s="8"/>
      <c r="E14" s="8">
        <v>5.0</v>
      </c>
      <c r="F14" s="8" t="s">
        <v>998</v>
      </c>
      <c r="G14" s="8" t="s">
        <v>202</v>
      </c>
      <c r="H14" s="8" t="s">
        <v>999</v>
      </c>
      <c r="I14" s="8"/>
      <c r="J14" s="8"/>
    </row>
    <row r="15" ht="21.75" customHeight="1">
      <c r="A15" s="26">
        <v>46270.0</v>
      </c>
      <c r="B15" s="27" t="s">
        <v>1000</v>
      </c>
      <c r="C15" s="27" t="s">
        <v>1001</v>
      </c>
      <c r="D15" s="27" t="s">
        <v>1002</v>
      </c>
      <c r="E15" s="8">
        <v>1.0</v>
      </c>
      <c r="F15" s="8" t="s">
        <v>1003</v>
      </c>
      <c r="G15" s="8" t="s">
        <v>365</v>
      </c>
      <c r="H15" s="8" t="s">
        <v>1004</v>
      </c>
      <c r="I15" s="8"/>
      <c r="J15" s="8"/>
    </row>
    <row r="16" ht="21.75" customHeight="1">
      <c r="A16" s="8"/>
      <c r="B16" s="8"/>
      <c r="C16" s="8"/>
      <c r="D16" s="8"/>
      <c r="E16" s="8">
        <v>2.0</v>
      </c>
      <c r="F16" s="8" t="s">
        <v>1005</v>
      </c>
      <c r="G16" s="8" t="s">
        <v>459</v>
      </c>
      <c r="H16" s="8" t="s">
        <v>1006</v>
      </c>
      <c r="I16" s="8"/>
      <c r="J16" s="8"/>
    </row>
    <row r="17" ht="21.75" customHeight="1">
      <c r="A17" s="8"/>
      <c r="B17" s="8"/>
      <c r="C17" s="8"/>
      <c r="D17" s="8"/>
      <c r="E17" s="8">
        <v>3.0</v>
      </c>
      <c r="F17" s="8" t="s">
        <v>1007</v>
      </c>
      <c r="G17" s="8" t="s">
        <v>281</v>
      </c>
      <c r="H17" s="8" t="s">
        <v>1008</v>
      </c>
      <c r="I17" s="8"/>
      <c r="J17" s="8"/>
    </row>
    <row r="18" ht="21.75" customHeight="1">
      <c r="A18" s="8"/>
      <c r="B18" s="8"/>
      <c r="C18" s="8"/>
      <c r="D18" s="8"/>
      <c r="E18" s="8">
        <v>4.0</v>
      </c>
      <c r="F18" s="8" t="s">
        <v>1009</v>
      </c>
      <c r="G18" s="8" t="s">
        <v>202</v>
      </c>
      <c r="H18" s="8" t="s">
        <v>1010</v>
      </c>
      <c r="I18" s="8"/>
      <c r="J18" s="8"/>
    </row>
    <row r="19" ht="21.75" customHeight="1">
      <c r="A19" s="8"/>
      <c r="B19" s="8"/>
      <c r="C19" s="8"/>
      <c r="D19" s="8"/>
      <c r="E19" s="8">
        <v>5.0</v>
      </c>
      <c r="F19" s="8" t="s">
        <v>1011</v>
      </c>
      <c r="G19" s="8" t="s">
        <v>336</v>
      </c>
      <c r="H19" s="8" t="s">
        <v>1012</v>
      </c>
      <c r="I19" s="8"/>
      <c r="J19" s="8"/>
    </row>
    <row r="20" ht="21.75" customHeight="1">
      <c r="A20" s="26">
        <v>46271.0</v>
      </c>
      <c r="B20" s="27" t="s">
        <v>1013</v>
      </c>
      <c r="C20" s="27" t="s">
        <v>1014</v>
      </c>
      <c r="D20" s="27" t="s">
        <v>1015</v>
      </c>
      <c r="E20" s="8">
        <v>1.0</v>
      </c>
      <c r="F20" s="8" t="s">
        <v>1016</v>
      </c>
      <c r="G20" s="8" t="s">
        <v>281</v>
      </c>
      <c r="H20" s="8" t="s">
        <v>1017</v>
      </c>
      <c r="I20" s="8"/>
      <c r="J20" s="8"/>
    </row>
    <row r="21" ht="21.75" customHeight="1">
      <c r="A21" s="8"/>
      <c r="B21" s="8"/>
      <c r="C21" s="8"/>
      <c r="D21" s="8"/>
      <c r="E21" s="8">
        <v>2.0</v>
      </c>
      <c r="F21" s="8" t="s">
        <v>1018</v>
      </c>
      <c r="G21" s="8" t="s">
        <v>325</v>
      </c>
      <c r="H21" s="8" t="s">
        <v>1019</v>
      </c>
      <c r="I21" s="8"/>
      <c r="J21" s="8"/>
    </row>
    <row r="22" ht="21.75" customHeight="1">
      <c r="A22" s="8"/>
      <c r="B22" s="8"/>
      <c r="C22" s="8"/>
      <c r="D22" s="8"/>
      <c r="E22" s="8">
        <v>3.0</v>
      </c>
      <c r="F22" s="8" t="s">
        <v>1020</v>
      </c>
      <c r="G22" s="8" t="s">
        <v>459</v>
      </c>
      <c r="H22" s="8" t="s">
        <v>765</v>
      </c>
      <c r="I22" s="8"/>
      <c r="J22" s="8"/>
    </row>
    <row r="23" ht="21.75" customHeight="1">
      <c r="A23" s="8"/>
      <c r="B23" s="8"/>
      <c r="C23" s="8"/>
      <c r="D23" s="8"/>
      <c r="E23" s="8">
        <v>4.0</v>
      </c>
      <c r="F23" s="8" t="s">
        <v>1021</v>
      </c>
      <c r="G23" s="8" t="s">
        <v>147</v>
      </c>
      <c r="H23" s="8" t="s">
        <v>1022</v>
      </c>
      <c r="I23" s="8"/>
      <c r="J23" s="8"/>
    </row>
    <row r="24" ht="15.0" customHeight="1">
      <c r="A24" s="26">
        <v>46272.0</v>
      </c>
      <c r="B24" s="27" t="s">
        <v>1023</v>
      </c>
      <c r="C24" s="27" t="s">
        <v>1024</v>
      </c>
      <c r="D24" s="27" t="s">
        <v>1025</v>
      </c>
      <c r="E24" s="8">
        <v>1.0</v>
      </c>
      <c r="F24" s="8" t="s">
        <v>1026</v>
      </c>
      <c r="G24" s="8" t="s">
        <v>281</v>
      </c>
      <c r="H24" s="8" t="s">
        <v>1027</v>
      </c>
      <c r="I24" s="8"/>
      <c r="J24" s="8"/>
    </row>
    <row r="25" ht="32.25" customHeight="1">
      <c r="A25" s="8"/>
      <c r="B25" s="8"/>
      <c r="C25" s="8"/>
      <c r="D25" s="8"/>
      <c r="E25" s="8">
        <v>2.0</v>
      </c>
      <c r="F25" s="8" t="s">
        <v>1028</v>
      </c>
      <c r="G25" s="8" t="s">
        <v>1029</v>
      </c>
      <c r="H25" s="8" t="s">
        <v>1030</v>
      </c>
      <c r="I25" s="8"/>
      <c r="J25" s="8"/>
    </row>
    <row r="26" ht="15.0" customHeight="1">
      <c r="A26" s="8"/>
      <c r="B26" s="8"/>
      <c r="C26" s="8"/>
      <c r="D26" s="8"/>
      <c r="E26" s="8">
        <v>3.0</v>
      </c>
      <c r="F26" s="8" t="s">
        <v>1031</v>
      </c>
      <c r="G26" s="8" t="s">
        <v>376</v>
      </c>
      <c r="H26" s="8" t="s">
        <v>1032</v>
      </c>
      <c r="I26" s="8"/>
      <c r="J26" s="8"/>
    </row>
    <row r="27" ht="21.75" customHeight="1">
      <c r="A27" s="8"/>
      <c r="B27" s="8"/>
      <c r="C27" s="8"/>
      <c r="D27" s="8"/>
      <c r="E27" s="8">
        <v>4.0</v>
      </c>
      <c r="F27" s="8" t="s">
        <v>1033</v>
      </c>
      <c r="G27" s="8" t="s">
        <v>374</v>
      </c>
      <c r="H27" s="8" t="s">
        <v>1034</v>
      </c>
      <c r="I27" s="8"/>
      <c r="J27" s="8"/>
    </row>
    <row r="28" ht="15.0" customHeight="1">
      <c r="A28" s="26">
        <v>46273.0</v>
      </c>
      <c r="B28" s="27" t="s">
        <v>1035</v>
      </c>
      <c r="C28" s="27" t="s">
        <v>1036</v>
      </c>
      <c r="D28" s="27" t="s">
        <v>1037</v>
      </c>
      <c r="E28" s="8">
        <v>1.0</v>
      </c>
      <c r="F28" s="8" t="s">
        <v>1038</v>
      </c>
      <c r="G28" s="8" t="s">
        <v>376</v>
      </c>
      <c r="H28" s="8" t="s">
        <v>1039</v>
      </c>
      <c r="I28" s="8"/>
      <c r="J28" s="8"/>
    </row>
    <row r="29" ht="21.75" customHeight="1">
      <c r="A29" s="8"/>
      <c r="B29" s="8"/>
      <c r="C29" s="8"/>
      <c r="D29" s="8"/>
      <c r="E29" s="8">
        <v>2.0</v>
      </c>
      <c r="F29" s="8" t="s">
        <v>1040</v>
      </c>
      <c r="G29" s="8" t="s">
        <v>281</v>
      </c>
      <c r="H29" s="8" t="s">
        <v>1041</v>
      </c>
      <c r="I29" s="8"/>
      <c r="J29" s="8"/>
    </row>
    <row r="30" ht="21.75" customHeight="1">
      <c r="A30" s="8"/>
      <c r="B30" s="8"/>
      <c r="C30" s="8"/>
      <c r="D30" s="8"/>
      <c r="E30" s="8">
        <v>3.0</v>
      </c>
      <c r="F30" s="8" t="s">
        <v>1042</v>
      </c>
      <c r="G30" s="8" t="s">
        <v>348</v>
      </c>
      <c r="H30" s="8" t="s">
        <v>536</v>
      </c>
      <c r="I30" s="8"/>
      <c r="J30" s="8"/>
    </row>
    <row r="31" ht="15.0" customHeight="1">
      <c r="A31" s="8"/>
      <c r="B31" s="8"/>
      <c r="C31" s="8"/>
      <c r="D31" s="8"/>
      <c r="E31" s="8">
        <v>4.0</v>
      </c>
      <c r="F31" s="8" t="s">
        <v>1043</v>
      </c>
      <c r="G31" s="8" t="s">
        <v>291</v>
      </c>
      <c r="H31" s="8" t="s">
        <v>1044</v>
      </c>
      <c r="I31" s="8"/>
      <c r="J31" s="8"/>
    </row>
    <row r="32" ht="15.0" customHeight="1">
      <c r="A32" s="8"/>
      <c r="B32" s="8"/>
      <c r="C32" s="8"/>
      <c r="D32" s="8"/>
      <c r="E32" s="8">
        <v>5.0</v>
      </c>
      <c r="F32" s="8" t="s">
        <v>1045</v>
      </c>
      <c r="G32" s="8" t="s">
        <v>336</v>
      </c>
      <c r="H32" s="8" t="s">
        <v>1046</v>
      </c>
      <c r="I32" s="8"/>
      <c r="J32" s="8"/>
    </row>
    <row r="33" ht="32.25" customHeight="1">
      <c r="A33" s="26">
        <v>46274.0</v>
      </c>
      <c r="B33" s="27" t="s">
        <v>1047</v>
      </c>
      <c r="C33" s="27" t="s">
        <v>1048</v>
      </c>
      <c r="D33" s="27" t="s">
        <v>1049</v>
      </c>
      <c r="E33" s="8">
        <v>1.0</v>
      </c>
      <c r="F33" s="8" t="s">
        <v>1050</v>
      </c>
      <c r="G33" s="8" t="s">
        <v>281</v>
      </c>
      <c r="H33" s="8" t="s">
        <v>1051</v>
      </c>
      <c r="I33" s="8"/>
      <c r="J33" s="8"/>
    </row>
    <row r="34" ht="15.0" customHeight="1">
      <c r="A34" s="8"/>
      <c r="B34" s="8"/>
      <c r="C34" s="8"/>
      <c r="D34" s="8"/>
      <c r="E34" s="8">
        <v>2.0</v>
      </c>
      <c r="F34" s="8" t="s">
        <v>1052</v>
      </c>
      <c r="G34" s="8" t="s">
        <v>336</v>
      </c>
      <c r="H34" s="8" t="s">
        <v>1053</v>
      </c>
      <c r="I34" s="8"/>
      <c r="J34" s="8"/>
    </row>
    <row r="35" ht="15.0" customHeight="1">
      <c r="A35" s="8"/>
      <c r="B35" s="8"/>
      <c r="C35" s="8"/>
      <c r="D35" s="8"/>
      <c r="E35" s="8">
        <v>3.0</v>
      </c>
      <c r="F35" s="8" t="s">
        <v>1054</v>
      </c>
      <c r="G35" s="8" t="s">
        <v>281</v>
      </c>
      <c r="H35" s="8" t="s">
        <v>1055</v>
      </c>
      <c r="I35" s="8"/>
      <c r="J35" s="8"/>
    </row>
    <row r="36" ht="15.0" customHeight="1">
      <c r="A36" s="8"/>
      <c r="B36" s="8"/>
      <c r="C36" s="8"/>
      <c r="D36" s="8"/>
      <c r="E36" s="8">
        <v>4.0</v>
      </c>
      <c r="F36" s="8" t="s">
        <v>1056</v>
      </c>
      <c r="G36" s="8" t="s">
        <v>202</v>
      </c>
      <c r="H36" s="8" t="s">
        <v>1057</v>
      </c>
      <c r="I36" s="8"/>
      <c r="J36" s="8"/>
    </row>
    <row r="37" ht="21.75" customHeight="1">
      <c r="A37" s="8"/>
      <c r="B37" s="8"/>
      <c r="C37" s="8"/>
      <c r="D37" s="8"/>
      <c r="E37" s="8">
        <v>5.0</v>
      </c>
      <c r="F37" s="8" t="s">
        <v>1058</v>
      </c>
      <c r="G37" s="8" t="s">
        <v>717</v>
      </c>
      <c r="H37" s="8" t="s">
        <v>1059</v>
      </c>
      <c r="I37" s="8"/>
      <c r="J37" s="8"/>
    </row>
    <row r="38" ht="21.75" customHeight="1">
      <c r="A38" s="26">
        <v>46275.0</v>
      </c>
      <c r="B38" s="27" t="s">
        <v>975</v>
      </c>
      <c r="C38" s="27" t="s">
        <v>1060</v>
      </c>
      <c r="D38" s="27" t="s">
        <v>1061</v>
      </c>
      <c r="E38" s="8">
        <v>1.0</v>
      </c>
      <c r="F38" s="8" t="s">
        <v>1062</v>
      </c>
      <c r="G38" s="8" t="s">
        <v>291</v>
      </c>
      <c r="H38" s="8" t="s">
        <v>1063</v>
      </c>
      <c r="I38" s="8"/>
      <c r="J38" s="8"/>
    </row>
    <row r="39" ht="21.75" customHeight="1">
      <c r="A39" s="8"/>
      <c r="B39" s="8"/>
      <c r="C39" s="8"/>
      <c r="D39" s="8"/>
      <c r="E39" s="8">
        <v>2.0</v>
      </c>
      <c r="F39" s="8" t="s">
        <v>1064</v>
      </c>
      <c r="G39" s="8" t="s">
        <v>555</v>
      </c>
      <c r="H39" s="8" t="s">
        <v>1065</v>
      </c>
      <c r="I39" s="8"/>
      <c r="J39" s="8"/>
    </row>
    <row r="40" ht="21.75" customHeight="1">
      <c r="A40" s="8"/>
      <c r="B40" s="8"/>
      <c r="C40" s="8"/>
      <c r="D40" s="8"/>
      <c r="E40" s="8">
        <v>3.0</v>
      </c>
      <c r="F40" s="8" t="s">
        <v>1066</v>
      </c>
      <c r="G40" s="8" t="s">
        <v>374</v>
      </c>
      <c r="H40" s="8" t="s">
        <v>1067</v>
      </c>
      <c r="I40" s="8"/>
      <c r="J40" s="8"/>
    </row>
    <row r="41" ht="15.0" customHeight="1">
      <c r="A41" s="8"/>
      <c r="B41" s="8"/>
      <c r="C41" s="8"/>
      <c r="D41" s="8"/>
      <c r="E41" s="8">
        <v>4.0</v>
      </c>
      <c r="F41" s="8" t="s">
        <v>1068</v>
      </c>
      <c r="G41" s="8" t="s">
        <v>449</v>
      </c>
      <c r="H41" s="8" t="s">
        <v>1069</v>
      </c>
      <c r="I41" s="8"/>
      <c r="J41" s="8"/>
    </row>
    <row r="42" ht="15.0" customHeight="1">
      <c r="A42" s="8"/>
      <c r="B42" s="8"/>
      <c r="C42" s="8"/>
      <c r="D42" s="8"/>
      <c r="E42" s="8">
        <v>5.0</v>
      </c>
      <c r="F42" s="8" t="s">
        <v>1070</v>
      </c>
      <c r="G42" s="8" t="s">
        <v>365</v>
      </c>
      <c r="H42" s="8" t="s">
        <v>1071</v>
      </c>
      <c r="I42" s="8"/>
      <c r="J42" s="8"/>
    </row>
    <row r="43" ht="21.75" customHeight="1">
      <c r="A43" s="26">
        <v>46276.0</v>
      </c>
      <c r="B43" s="27" t="s">
        <v>987</v>
      </c>
      <c r="C43" s="27" t="s">
        <v>1072</v>
      </c>
      <c r="D43" s="27" t="s">
        <v>1073</v>
      </c>
      <c r="E43" s="8">
        <v>1.0</v>
      </c>
      <c r="F43" s="8" t="s">
        <v>1074</v>
      </c>
      <c r="G43" s="8" t="s">
        <v>336</v>
      </c>
      <c r="H43" s="8" t="s">
        <v>1075</v>
      </c>
      <c r="I43" s="8"/>
      <c r="J43" s="8"/>
    </row>
    <row r="44" ht="15.0" customHeight="1">
      <c r="A44" s="8"/>
      <c r="B44" s="8"/>
      <c r="C44" s="8"/>
      <c r="D44" s="8"/>
      <c r="E44" s="8">
        <v>2.0</v>
      </c>
      <c r="F44" s="8" t="s">
        <v>1076</v>
      </c>
      <c r="G44" s="8" t="s">
        <v>336</v>
      </c>
      <c r="H44" s="8" t="s">
        <v>828</v>
      </c>
      <c r="I44" s="8"/>
      <c r="J44" s="8"/>
    </row>
    <row r="45" ht="21.75" customHeight="1">
      <c r="A45" s="8"/>
      <c r="B45" s="8"/>
      <c r="C45" s="8"/>
      <c r="D45" s="8"/>
      <c r="E45" s="8">
        <v>3.0</v>
      </c>
      <c r="F45" s="8" t="s">
        <v>1077</v>
      </c>
      <c r="G45" s="8" t="s">
        <v>348</v>
      </c>
      <c r="H45" s="8" t="s">
        <v>1078</v>
      </c>
      <c r="I45" s="8"/>
      <c r="J45" s="8"/>
    </row>
    <row r="46" ht="21.75" customHeight="1">
      <c r="A46" s="8"/>
      <c r="B46" s="8"/>
      <c r="C46" s="8"/>
      <c r="D46" s="8"/>
      <c r="E46" s="8">
        <v>4.0</v>
      </c>
      <c r="F46" s="8" t="s">
        <v>1079</v>
      </c>
      <c r="G46" s="8" t="s">
        <v>616</v>
      </c>
      <c r="H46" s="8" t="s">
        <v>1080</v>
      </c>
      <c r="I46" s="8"/>
      <c r="J46" s="8"/>
    </row>
    <row r="47" ht="21.75" customHeight="1">
      <c r="A47" s="8"/>
      <c r="B47" s="8"/>
      <c r="C47" s="8"/>
      <c r="D47" s="8"/>
      <c r="E47" s="8">
        <v>5.0</v>
      </c>
      <c r="F47" s="8" t="s">
        <v>1081</v>
      </c>
      <c r="G47" s="8" t="s">
        <v>365</v>
      </c>
      <c r="H47" s="8" t="s">
        <v>1082</v>
      </c>
      <c r="I47" s="8"/>
      <c r="J47" s="8"/>
    </row>
    <row r="48" ht="21.75" customHeight="1">
      <c r="A48" s="26">
        <v>46277.0</v>
      </c>
      <c r="B48" s="27" t="s">
        <v>1000</v>
      </c>
      <c r="C48" s="27" t="s">
        <v>1083</v>
      </c>
      <c r="D48" s="27" t="s">
        <v>1084</v>
      </c>
      <c r="E48" s="8">
        <v>1.0</v>
      </c>
      <c r="F48" s="8" t="s">
        <v>1085</v>
      </c>
      <c r="G48" s="8" t="s">
        <v>281</v>
      </c>
      <c r="H48" s="8" t="s">
        <v>1086</v>
      </c>
      <c r="I48" s="8"/>
      <c r="J48" s="8"/>
    </row>
    <row r="49" ht="21.75" customHeight="1">
      <c r="A49" s="8"/>
      <c r="B49" s="8"/>
      <c r="C49" s="8"/>
      <c r="D49" s="8"/>
      <c r="E49" s="8">
        <v>2.0</v>
      </c>
      <c r="F49" s="8" t="s">
        <v>1087</v>
      </c>
      <c r="G49" s="8" t="s">
        <v>291</v>
      </c>
      <c r="H49" s="8" t="s">
        <v>1088</v>
      </c>
      <c r="I49" s="8"/>
      <c r="J49" s="8"/>
    </row>
    <row r="50" ht="21.75" customHeight="1">
      <c r="A50" s="8"/>
      <c r="B50" s="8"/>
      <c r="C50" s="8"/>
      <c r="D50" s="8"/>
      <c r="E50" s="8">
        <v>3.0</v>
      </c>
      <c r="F50" s="8" t="s">
        <v>1089</v>
      </c>
      <c r="G50" s="8" t="s">
        <v>348</v>
      </c>
      <c r="H50" s="8" t="s">
        <v>1090</v>
      </c>
      <c r="I50" s="8"/>
      <c r="J50" s="8"/>
    </row>
    <row r="51" ht="15.0" customHeight="1">
      <c r="A51" s="8"/>
      <c r="B51" s="8"/>
      <c r="C51" s="8"/>
      <c r="D51" s="8"/>
      <c r="E51" s="8">
        <v>4.0</v>
      </c>
      <c r="F51" s="8" t="s">
        <v>1091</v>
      </c>
      <c r="G51" s="8" t="s">
        <v>459</v>
      </c>
      <c r="H51" s="8" t="s">
        <v>1092</v>
      </c>
      <c r="I51" s="8"/>
      <c r="J51" s="8"/>
    </row>
    <row r="52" ht="21.75" customHeight="1">
      <c r="A52" s="8"/>
      <c r="B52" s="8"/>
      <c r="C52" s="8"/>
      <c r="D52" s="8"/>
      <c r="E52" s="8">
        <v>5.0</v>
      </c>
      <c r="F52" s="8" t="s">
        <v>1093</v>
      </c>
      <c r="G52" s="8" t="s">
        <v>1094</v>
      </c>
      <c r="H52" s="8" t="s">
        <v>1095</v>
      </c>
      <c r="I52" s="8"/>
      <c r="J52" s="8"/>
    </row>
    <row r="53" ht="15.0" customHeight="1">
      <c r="A53" s="8"/>
      <c r="B53" s="8"/>
      <c r="C53" s="8"/>
      <c r="D53" s="8"/>
      <c r="E53" s="8">
        <v>6.0</v>
      </c>
      <c r="F53" s="8" t="s">
        <v>1096</v>
      </c>
      <c r="G53" s="8" t="s">
        <v>459</v>
      </c>
      <c r="H53" s="8" t="s">
        <v>1097</v>
      </c>
      <c r="I53" s="8"/>
      <c r="J53" s="8"/>
    </row>
    <row r="54" ht="21.75" customHeight="1">
      <c r="A54" s="26">
        <v>46278.0</v>
      </c>
      <c r="B54" s="27" t="s">
        <v>1013</v>
      </c>
      <c r="C54" s="27" t="s">
        <v>1098</v>
      </c>
      <c r="D54" s="27" t="s">
        <v>1099</v>
      </c>
      <c r="E54" s="8">
        <v>1.0</v>
      </c>
      <c r="F54" s="8" t="s">
        <v>1100</v>
      </c>
      <c r="G54" s="8" t="s">
        <v>449</v>
      </c>
      <c r="H54" s="8" t="s">
        <v>1101</v>
      </c>
      <c r="I54" s="8"/>
      <c r="J54" s="8"/>
    </row>
    <row r="55" ht="21.75" customHeight="1">
      <c r="A55" s="8"/>
      <c r="B55" s="8"/>
      <c r="C55" s="8"/>
      <c r="D55" s="8"/>
      <c r="E55" s="8">
        <v>2.0</v>
      </c>
      <c r="F55" s="8" t="s">
        <v>1102</v>
      </c>
      <c r="G55" s="8" t="s">
        <v>1103</v>
      </c>
      <c r="H55" s="8" t="s">
        <v>1104</v>
      </c>
      <c r="I55" s="8"/>
      <c r="J55" s="8"/>
    </row>
    <row r="56" ht="21.75" customHeight="1">
      <c r="A56" s="8"/>
      <c r="B56" s="8"/>
      <c r="C56" s="8"/>
      <c r="D56" s="8"/>
      <c r="E56" s="8">
        <v>3.0</v>
      </c>
      <c r="F56" s="8" t="s">
        <v>1105</v>
      </c>
      <c r="G56" s="8" t="s">
        <v>147</v>
      </c>
      <c r="H56" s="8" t="s">
        <v>1106</v>
      </c>
      <c r="I56" s="8"/>
      <c r="J56" s="8"/>
    </row>
    <row r="57" ht="21.75" customHeight="1">
      <c r="A57" s="8"/>
      <c r="B57" s="8"/>
      <c r="C57" s="8"/>
      <c r="D57" s="8"/>
      <c r="E57" s="8">
        <v>4.0</v>
      </c>
      <c r="F57" s="8" t="s">
        <v>1107</v>
      </c>
      <c r="G57" s="8" t="s">
        <v>449</v>
      </c>
      <c r="H57" s="8" t="s">
        <v>1108</v>
      </c>
      <c r="I57" s="8"/>
      <c r="J57" s="8"/>
    </row>
    <row r="58" ht="15.0" customHeight="1">
      <c r="A58" s="8"/>
      <c r="B58" s="8"/>
      <c r="C58" s="8"/>
      <c r="D58" s="8"/>
      <c r="E58" s="8">
        <v>5.0</v>
      </c>
      <c r="F58" s="8" t="s">
        <v>1109</v>
      </c>
      <c r="G58" s="8" t="s">
        <v>459</v>
      </c>
      <c r="H58" s="8" t="s">
        <v>1110</v>
      </c>
      <c r="I58" s="8"/>
      <c r="J58" s="8"/>
    </row>
    <row r="59" ht="21.75" customHeight="1">
      <c r="A59" s="26">
        <v>46279.0</v>
      </c>
      <c r="B59" s="27" t="s">
        <v>1023</v>
      </c>
      <c r="C59" s="27" t="s">
        <v>1111</v>
      </c>
      <c r="D59" s="27" t="s">
        <v>1112</v>
      </c>
      <c r="E59" s="8">
        <v>1.0</v>
      </c>
      <c r="F59" s="8" t="s">
        <v>1113</v>
      </c>
      <c r="G59" s="8" t="s">
        <v>1114</v>
      </c>
      <c r="H59" s="8" t="s">
        <v>1115</v>
      </c>
      <c r="I59" s="8"/>
      <c r="J59" s="8"/>
    </row>
    <row r="60" ht="15.0" customHeight="1">
      <c r="A60" s="8"/>
      <c r="B60" s="8"/>
      <c r="C60" s="8"/>
      <c r="D60" s="8"/>
      <c r="E60" s="8">
        <v>2.0</v>
      </c>
      <c r="F60" s="8" t="s">
        <v>1116</v>
      </c>
      <c r="G60" s="8" t="s">
        <v>637</v>
      </c>
      <c r="H60" s="8" t="s">
        <v>1117</v>
      </c>
      <c r="I60" s="8"/>
      <c r="J60" s="8"/>
    </row>
    <row r="61" ht="15.0" customHeight="1">
      <c r="A61" s="8"/>
      <c r="B61" s="8"/>
      <c r="C61" s="8"/>
      <c r="D61" s="8"/>
      <c r="E61" s="8">
        <v>3.0</v>
      </c>
      <c r="F61" s="8" t="s">
        <v>1118</v>
      </c>
      <c r="G61" s="8" t="s">
        <v>365</v>
      </c>
      <c r="H61" s="8" t="s">
        <v>1119</v>
      </c>
      <c r="I61" s="8"/>
      <c r="J61" s="8"/>
    </row>
    <row r="62" ht="21.75" customHeight="1">
      <c r="A62" s="8"/>
      <c r="B62" s="8"/>
      <c r="C62" s="8"/>
      <c r="D62" s="8"/>
      <c r="E62" s="8">
        <v>4.0</v>
      </c>
      <c r="F62" s="8" t="s">
        <v>1120</v>
      </c>
      <c r="G62" s="8" t="s">
        <v>1121</v>
      </c>
      <c r="H62" s="8" t="s">
        <v>1122</v>
      </c>
      <c r="I62" s="8"/>
      <c r="J62" s="8"/>
    </row>
    <row r="63" ht="21.75" customHeight="1">
      <c r="A63" s="26">
        <v>46280.0</v>
      </c>
      <c r="B63" s="27" t="s">
        <v>1035</v>
      </c>
      <c r="C63" s="27" t="s">
        <v>1123</v>
      </c>
      <c r="D63" s="27" t="s">
        <v>1124</v>
      </c>
      <c r="E63" s="8">
        <v>1.0</v>
      </c>
      <c r="F63" s="8" t="s">
        <v>1125</v>
      </c>
      <c r="G63" s="8" t="s">
        <v>1126</v>
      </c>
      <c r="H63" s="8" t="s">
        <v>1127</v>
      </c>
      <c r="I63" s="8"/>
      <c r="J63" s="8"/>
    </row>
    <row r="64" ht="15.0" customHeight="1">
      <c r="A64" s="8"/>
      <c r="B64" s="8"/>
      <c r="C64" s="8"/>
      <c r="D64" s="8"/>
      <c r="E64" s="8">
        <v>2.0</v>
      </c>
      <c r="F64" s="8" t="s">
        <v>1128</v>
      </c>
      <c r="G64" s="8" t="s">
        <v>459</v>
      </c>
      <c r="H64" s="8" t="s">
        <v>1129</v>
      </c>
      <c r="I64" s="8"/>
      <c r="J64" s="8"/>
    </row>
    <row r="65" ht="15.0" customHeight="1">
      <c r="A65" s="8"/>
      <c r="B65" s="8"/>
      <c r="C65" s="8"/>
      <c r="D65" s="8"/>
      <c r="E65" s="8">
        <v>3.0</v>
      </c>
      <c r="F65" s="8" t="s">
        <v>1130</v>
      </c>
      <c r="G65" s="8" t="s">
        <v>291</v>
      </c>
      <c r="H65" s="8" t="s">
        <v>1131</v>
      </c>
      <c r="I65" s="8"/>
      <c r="J65" s="8"/>
    </row>
    <row r="66" ht="21.75" customHeight="1">
      <c r="A66" s="8"/>
      <c r="B66" s="8"/>
      <c r="C66" s="8"/>
      <c r="D66" s="8"/>
      <c r="E66" s="8">
        <v>4.0</v>
      </c>
      <c r="F66" s="8" t="s">
        <v>1132</v>
      </c>
      <c r="G66" s="8" t="s">
        <v>336</v>
      </c>
      <c r="H66" s="8" t="s">
        <v>1133</v>
      </c>
      <c r="I66" s="8"/>
      <c r="J66" s="8"/>
    </row>
    <row r="67" ht="15.0" customHeight="1">
      <c r="A67" s="8"/>
      <c r="B67" s="8"/>
      <c r="C67" s="8"/>
      <c r="D67" s="8"/>
      <c r="E67" s="8">
        <v>5.0</v>
      </c>
      <c r="F67" s="8" t="s">
        <v>1134</v>
      </c>
      <c r="G67" s="8" t="s">
        <v>459</v>
      </c>
      <c r="H67" s="8" t="s">
        <v>1135</v>
      </c>
      <c r="I67" s="8"/>
      <c r="J67" s="8"/>
    </row>
    <row r="68" ht="15.0" customHeight="1">
      <c r="A68" s="8"/>
      <c r="B68" s="8"/>
      <c r="C68" s="8"/>
      <c r="D68" s="8"/>
      <c r="E68" s="8">
        <v>6.0</v>
      </c>
      <c r="F68" s="8" t="s">
        <v>1136</v>
      </c>
      <c r="G68" s="8" t="s">
        <v>473</v>
      </c>
      <c r="H68" s="8" t="s">
        <v>1137</v>
      </c>
      <c r="I68" s="8"/>
      <c r="J68" s="8"/>
    </row>
    <row r="69" ht="15.0" customHeight="1">
      <c r="A69" s="26">
        <v>46281.0</v>
      </c>
      <c r="B69" s="27" t="s">
        <v>1047</v>
      </c>
      <c r="C69" s="27" t="s">
        <v>1138</v>
      </c>
      <c r="D69" s="27" t="s">
        <v>1139</v>
      </c>
      <c r="E69" s="8">
        <v>1.0</v>
      </c>
      <c r="F69" s="8" t="s">
        <v>1140</v>
      </c>
      <c r="G69" s="8" t="s">
        <v>1126</v>
      </c>
      <c r="H69" s="8" t="s">
        <v>1141</v>
      </c>
      <c r="I69" s="8"/>
      <c r="J69" s="8"/>
    </row>
    <row r="70" ht="21.75" customHeight="1">
      <c r="A70" s="8"/>
      <c r="B70" s="8"/>
      <c r="C70" s="8"/>
      <c r="D70" s="8"/>
      <c r="E70" s="8">
        <v>2.0</v>
      </c>
      <c r="F70" s="8" t="s">
        <v>1142</v>
      </c>
      <c r="G70" s="8" t="s">
        <v>449</v>
      </c>
      <c r="H70" s="8" t="s">
        <v>1143</v>
      </c>
      <c r="I70" s="8"/>
      <c r="J70" s="8"/>
    </row>
    <row r="71" ht="21.75" customHeight="1">
      <c r="A71" s="8"/>
      <c r="B71" s="8"/>
      <c r="C71" s="8"/>
      <c r="D71" s="8"/>
      <c r="E71" s="8">
        <v>3.0</v>
      </c>
      <c r="F71" s="8" t="s">
        <v>1144</v>
      </c>
      <c r="G71" s="8" t="s">
        <v>449</v>
      </c>
      <c r="H71" s="8" t="s">
        <v>1145</v>
      </c>
      <c r="I71" s="8"/>
      <c r="J71" s="8"/>
    </row>
    <row r="72" ht="15.0" customHeight="1">
      <c r="A72" s="8"/>
      <c r="B72" s="8"/>
      <c r="C72" s="8"/>
      <c r="D72" s="8"/>
      <c r="E72" s="8">
        <v>4.0</v>
      </c>
      <c r="F72" s="8" t="s">
        <v>1146</v>
      </c>
      <c r="G72" s="8" t="s">
        <v>374</v>
      </c>
      <c r="H72" s="8" t="s">
        <v>1147</v>
      </c>
      <c r="I72" s="8"/>
      <c r="J72" s="8"/>
    </row>
    <row r="73" ht="21.75" customHeight="1">
      <c r="A73" s="8"/>
      <c r="B73" s="8"/>
      <c r="C73" s="8"/>
      <c r="D73" s="8"/>
      <c r="E73" s="8">
        <v>5.0</v>
      </c>
      <c r="F73" s="8" t="s">
        <v>1148</v>
      </c>
      <c r="G73" s="8" t="s">
        <v>336</v>
      </c>
      <c r="H73" s="8" t="s">
        <v>1149</v>
      </c>
      <c r="I73" s="8"/>
      <c r="J73" s="8"/>
    </row>
    <row r="74" ht="21.75" customHeight="1">
      <c r="A74" s="26">
        <v>46282.0</v>
      </c>
      <c r="B74" s="27" t="s">
        <v>975</v>
      </c>
      <c r="C74" s="27" t="s">
        <v>1150</v>
      </c>
      <c r="D74" s="27" t="s">
        <v>1151</v>
      </c>
      <c r="E74" s="8">
        <v>1.0</v>
      </c>
      <c r="F74" s="8" t="s">
        <v>1152</v>
      </c>
      <c r="G74" s="8" t="s">
        <v>325</v>
      </c>
      <c r="H74" s="8" t="s">
        <v>1153</v>
      </c>
      <c r="I74" s="8"/>
      <c r="J74" s="8"/>
    </row>
    <row r="75" ht="21.75" customHeight="1">
      <c r="A75" s="8"/>
      <c r="B75" s="8"/>
      <c r="C75" s="8"/>
      <c r="D75" s="8"/>
      <c r="E75" s="8">
        <v>2.0</v>
      </c>
      <c r="F75" s="8" t="s">
        <v>1154</v>
      </c>
      <c r="G75" s="8" t="s">
        <v>449</v>
      </c>
      <c r="H75" s="8" t="s">
        <v>1155</v>
      </c>
      <c r="I75" s="8"/>
      <c r="J75" s="8"/>
    </row>
    <row r="76" ht="21.75" customHeight="1">
      <c r="A76" s="8"/>
      <c r="B76" s="8"/>
      <c r="C76" s="8"/>
      <c r="D76" s="8"/>
      <c r="E76" s="8">
        <v>3.0</v>
      </c>
      <c r="F76" s="8" t="s">
        <v>1156</v>
      </c>
      <c r="G76" s="8" t="s">
        <v>449</v>
      </c>
      <c r="H76" s="8" t="s">
        <v>1157</v>
      </c>
      <c r="I76" s="8"/>
      <c r="J76" s="8"/>
    </row>
    <row r="77" ht="21.75" customHeight="1">
      <c r="A77" s="8"/>
      <c r="B77" s="8"/>
      <c r="C77" s="8"/>
      <c r="D77" s="8"/>
      <c r="E77" s="8">
        <v>4.0</v>
      </c>
      <c r="F77" s="8" t="s">
        <v>1158</v>
      </c>
      <c r="G77" s="8" t="s">
        <v>1159</v>
      </c>
      <c r="H77" s="8" t="s">
        <v>1160</v>
      </c>
      <c r="I77" s="8"/>
      <c r="J77" s="8"/>
    </row>
    <row r="78" ht="21.75" customHeight="1">
      <c r="A78" s="8"/>
      <c r="B78" s="8"/>
      <c r="C78" s="8"/>
      <c r="D78" s="8"/>
      <c r="E78" s="8">
        <v>5.0</v>
      </c>
      <c r="F78" s="8" t="s">
        <v>1161</v>
      </c>
      <c r="G78" s="8" t="s">
        <v>336</v>
      </c>
      <c r="H78" s="8" t="s">
        <v>1162</v>
      </c>
      <c r="I78" s="8"/>
      <c r="J78" s="8"/>
    </row>
    <row r="79" ht="21.75" customHeight="1">
      <c r="A79" s="26">
        <v>46283.0</v>
      </c>
      <c r="B79" s="27" t="s">
        <v>987</v>
      </c>
      <c r="C79" s="27" t="s">
        <v>1163</v>
      </c>
      <c r="D79" s="27" t="s">
        <v>1164</v>
      </c>
      <c r="E79" s="8">
        <v>1.0</v>
      </c>
      <c r="F79" s="8" t="s">
        <v>1165</v>
      </c>
      <c r="G79" s="8" t="s">
        <v>336</v>
      </c>
      <c r="H79" s="8" t="s">
        <v>1166</v>
      </c>
      <c r="I79" s="8"/>
      <c r="J79" s="8"/>
    </row>
    <row r="80" ht="21.75" customHeight="1">
      <c r="A80" s="8"/>
      <c r="B80" s="8"/>
      <c r="C80" s="8"/>
      <c r="D80" s="8"/>
      <c r="E80" s="8">
        <v>2.0</v>
      </c>
      <c r="F80" s="8" t="s">
        <v>1167</v>
      </c>
      <c r="G80" s="8" t="s">
        <v>336</v>
      </c>
      <c r="H80" s="8" t="s">
        <v>1168</v>
      </c>
      <c r="I80" s="8"/>
      <c r="J80" s="8"/>
    </row>
    <row r="81" ht="15.0" customHeight="1">
      <c r="A81" s="8"/>
      <c r="B81" s="8"/>
      <c r="C81" s="8"/>
      <c r="D81" s="8"/>
      <c r="E81" s="8">
        <v>3.0</v>
      </c>
      <c r="F81" s="8" t="s">
        <v>1169</v>
      </c>
      <c r="G81" s="8" t="s">
        <v>459</v>
      </c>
      <c r="H81" s="8" t="s">
        <v>1170</v>
      </c>
      <c r="I81" s="8"/>
      <c r="J81" s="8"/>
    </row>
    <row r="82" ht="21.75" customHeight="1">
      <c r="A82" s="8"/>
      <c r="B82" s="8"/>
      <c r="C82" s="8"/>
      <c r="D82" s="8"/>
      <c r="E82" s="8">
        <v>4.0</v>
      </c>
      <c r="F82" s="8" t="s">
        <v>1171</v>
      </c>
      <c r="G82" s="8" t="s">
        <v>473</v>
      </c>
      <c r="H82" s="8" t="s">
        <v>1172</v>
      </c>
      <c r="I82" s="8"/>
      <c r="J82" s="8"/>
    </row>
    <row r="83" ht="15.0" customHeight="1">
      <c r="A83" s="8"/>
      <c r="B83" s="8"/>
      <c r="C83" s="8"/>
      <c r="D83" s="8"/>
      <c r="E83" s="8">
        <v>5.0</v>
      </c>
      <c r="F83" s="8" t="s">
        <v>1173</v>
      </c>
      <c r="G83" s="8" t="s">
        <v>374</v>
      </c>
      <c r="H83" s="8" t="s">
        <v>1174</v>
      </c>
      <c r="I83" s="8"/>
      <c r="J83" s="8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ht="13.5" customHeight="1">
      <c r="A85" s="9" t="s">
        <v>1175</v>
      </c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</row>
  </sheetData>
  <autoFilter ref="$A$4:$J$83"/>
  <mergeCells count="3">
    <mergeCell ref="A1:J1"/>
    <mergeCell ref="A2:J2"/>
    <mergeCell ref="A85:J85"/>
  </mergeCells>
  <dataValidations>
    <dataValidation type="list" allowBlank="1" sqref="I5:I83">
      <formula1>"Yes,Partial,No,Moved"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E7D5B"/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3.0"/>
    <col customWidth="1" min="2" max="2" width="15.0"/>
    <col customWidth="1" min="3" max="3" width="24.0"/>
    <col customWidth="1" min="4" max="4" width="60.0"/>
    <col customWidth="1" min="5" max="5" width="18.0"/>
    <col customWidth="1" min="6" max="6" width="26.0"/>
    <col customWidth="1" min="7" max="7" width="12.0"/>
    <col customWidth="1" min="8" max="26" width="8.71"/>
  </cols>
  <sheetData>
    <row r="1" ht="25.5" customHeight="1">
      <c r="A1" s="1" t="s">
        <v>1176</v>
      </c>
      <c r="B1" s="3"/>
      <c r="C1" s="3"/>
      <c r="D1" s="3"/>
      <c r="E1" s="3"/>
      <c r="F1" s="3"/>
      <c r="G1" s="2"/>
    </row>
    <row r="2" ht="16.5" customHeight="1">
      <c r="A2" s="4" t="s">
        <v>1177</v>
      </c>
      <c r="B2" s="3"/>
      <c r="C2" s="3"/>
      <c r="D2" s="3"/>
      <c r="E2" s="3"/>
      <c r="F2" s="3"/>
      <c r="G2" s="2"/>
    </row>
    <row r="3">
      <c r="A3" s="5"/>
      <c r="B3" s="5"/>
      <c r="C3" s="5"/>
      <c r="D3" s="5"/>
      <c r="E3" s="5"/>
      <c r="F3" s="5"/>
      <c r="G3" s="5"/>
    </row>
    <row r="4" ht="25.5" customHeight="1">
      <c r="A4" s="10" t="s">
        <v>1178</v>
      </c>
      <c r="B4" s="10" t="s">
        <v>23</v>
      </c>
      <c r="C4" s="10" t="s">
        <v>1179</v>
      </c>
      <c r="D4" s="10" t="s">
        <v>1180</v>
      </c>
      <c r="E4" s="10" t="s">
        <v>7</v>
      </c>
      <c r="F4" s="10" t="s">
        <v>1181</v>
      </c>
      <c r="G4" s="10" t="s">
        <v>84</v>
      </c>
    </row>
    <row r="5" ht="42.75" customHeight="1">
      <c r="A5" s="27" t="s">
        <v>1182</v>
      </c>
      <c r="B5" s="8" t="s">
        <v>1183</v>
      </c>
      <c r="C5" s="8" t="s">
        <v>1184</v>
      </c>
      <c r="D5" s="8" t="s">
        <v>1185</v>
      </c>
      <c r="E5" s="8" t="s">
        <v>147</v>
      </c>
      <c r="F5" s="8" t="s">
        <v>1186</v>
      </c>
      <c r="G5" s="8"/>
    </row>
    <row r="6" ht="42.75" customHeight="1">
      <c r="A6" s="27" t="s">
        <v>1187</v>
      </c>
      <c r="B6" s="8" t="s">
        <v>1188</v>
      </c>
      <c r="C6" s="8" t="s">
        <v>1189</v>
      </c>
      <c r="D6" s="8" t="s">
        <v>1190</v>
      </c>
      <c r="E6" s="8" t="s">
        <v>1191</v>
      </c>
      <c r="F6" s="8" t="s">
        <v>1192</v>
      </c>
      <c r="G6" s="8"/>
    </row>
    <row r="7" ht="42.75" customHeight="1">
      <c r="A7" s="27" t="s">
        <v>1193</v>
      </c>
      <c r="B7" s="8" t="s">
        <v>1194</v>
      </c>
      <c r="C7" s="8" t="s">
        <v>1195</v>
      </c>
      <c r="D7" s="8" t="s">
        <v>1196</v>
      </c>
      <c r="E7" s="8" t="s">
        <v>147</v>
      </c>
      <c r="F7" s="8" t="s">
        <v>1197</v>
      </c>
      <c r="G7" s="8"/>
    </row>
    <row r="8" ht="42.75" customHeight="1">
      <c r="A8" s="27" t="s">
        <v>1198</v>
      </c>
      <c r="B8" s="8" t="s">
        <v>1199</v>
      </c>
      <c r="C8" s="8" t="s">
        <v>1200</v>
      </c>
      <c r="D8" s="8" t="s">
        <v>1201</v>
      </c>
      <c r="E8" s="8" t="s">
        <v>1202</v>
      </c>
      <c r="F8" s="8" t="s">
        <v>1203</v>
      </c>
      <c r="G8" s="8"/>
    </row>
    <row r="9" ht="32.25" customHeight="1">
      <c r="A9" s="27" t="s">
        <v>1204</v>
      </c>
      <c r="B9" s="8" t="s">
        <v>1205</v>
      </c>
      <c r="C9" s="8" t="s">
        <v>1206</v>
      </c>
      <c r="D9" s="8" t="s">
        <v>1207</v>
      </c>
      <c r="E9" s="8" t="s">
        <v>473</v>
      </c>
      <c r="F9" s="8" t="s">
        <v>1208</v>
      </c>
      <c r="G9" s="8"/>
    </row>
    <row r="10" ht="32.25" customHeight="1">
      <c r="A10" s="27" t="s">
        <v>1209</v>
      </c>
      <c r="B10" s="8" t="s">
        <v>1210</v>
      </c>
      <c r="C10" s="8" t="s">
        <v>1211</v>
      </c>
      <c r="D10" s="8" t="s">
        <v>1212</v>
      </c>
      <c r="E10" s="8" t="s">
        <v>473</v>
      </c>
      <c r="F10" s="8" t="s">
        <v>1213</v>
      </c>
      <c r="G10" s="8"/>
    </row>
    <row r="11" ht="32.25" customHeight="1">
      <c r="A11" s="27" t="s">
        <v>1214</v>
      </c>
      <c r="B11" s="8" t="s">
        <v>1215</v>
      </c>
      <c r="C11" s="8" t="s">
        <v>1216</v>
      </c>
      <c r="D11" s="8" t="s">
        <v>1217</v>
      </c>
      <c r="E11" s="8" t="s">
        <v>147</v>
      </c>
      <c r="F11" s="8" t="s">
        <v>1218</v>
      </c>
      <c r="G11" s="8"/>
    </row>
    <row r="12" ht="32.25" customHeight="1">
      <c r="A12" s="27" t="s">
        <v>1219</v>
      </c>
      <c r="B12" s="8" t="s">
        <v>1220</v>
      </c>
      <c r="C12" s="8" t="s">
        <v>1221</v>
      </c>
      <c r="D12" s="8" t="s">
        <v>1222</v>
      </c>
      <c r="E12" s="8" t="s">
        <v>147</v>
      </c>
      <c r="F12" s="8" t="s">
        <v>1223</v>
      </c>
      <c r="G12" s="8"/>
    </row>
    <row r="13">
      <c r="A13" s="5"/>
      <c r="B13" s="5"/>
      <c r="C13" s="5"/>
      <c r="D13" s="5"/>
      <c r="E13" s="5"/>
      <c r="F13" s="5"/>
      <c r="G13" s="5"/>
    </row>
    <row r="14">
      <c r="A14" s="5"/>
      <c r="B14" s="5"/>
      <c r="C14" s="5"/>
      <c r="D14" s="5"/>
      <c r="E14" s="5"/>
      <c r="F14" s="5"/>
      <c r="G14" s="5"/>
    </row>
    <row r="15">
      <c r="A15" s="5"/>
      <c r="B15" s="5"/>
      <c r="C15" s="5"/>
      <c r="D15" s="5"/>
      <c r="E15" s="5"/>
      <c r="F15" s="5"/>
      <c r="G15" s="5"/>
    </row>
    <row r="16">
      <c r="A16" s="5"/>
      <c r="B16" s="5"/>
      <c r="C16" s="5"/>
      <c r="D16" s="5"/>
      <c r="E16" s="5"/>
      <c r="F16" s="5"/>
      <c r="G16" s="5"/>
    </row>
    <row r="17">
      <c r="A17" s="5"/>
      <c r="B17" s="5"/>
      <c r="C17" s="5"/>
      <c r="D17" s="5"/>
      <c r="E17" s="5"/>
      <c r="F17" s="5"/>
      <c r="G17" s="5"/>
    </row>
    <row r="18">
      <c r="A18" s="5"/>
      <c r="B18" s="5"/>
      <c r="C18" s="5"/>
      <c r="D18" s="5"/>
      <c r="E18" s="5"/>
      <c r="F18" s="5"/>
      <c r="G18" s="5"/>
    </row>
    <row r="19">
      <c r="A19" s="5"/>
      <c r="B19" s="5"/>
      <c r="C19" s="5"/>
      <c r="D19" s="5"/>
      <c r="E19" s="5"/>
      <c r="F19" s="5"/>
      <c r="G19" s="5"/>
    </row>
    <row r="20">
      <c r="A20" s="5"/>
      <c r="B20" s="5"/>
      <c r="C20" s="5"/>
      <c r="D20" s="5"/>
      <c r="E20" s="5"/>
      <c r="F20" s="5"/>
      <c r="G20" s="5"/>
    </row>
    <row r="21" ht="15.75" customHeight="1">
      <c r="A21" s="5"/>
      <c r="B21" s="5"/>
      <c r="C21" s="5"/>
      <c r="D21" s="5"/>
      <c r="E21" s="5"/>
      <c r="F21" s="5"/>
      <c r="G21" s="5"/>
    </row>
    <row r="22" ht="15.75" customHeight="1">
      <c r="A22" s="5"/>
      <c r="B22" s="5"/>
      <c r="C22" s="5"/>
      <c r="D22" s="5"/>
      <c r="E22" s="5"/>
      <c r="F22" s="5"/>
      <c r="G22" s="5"/>
    </row>
    <row r="23" ht="15.75" customHeight="1">
      <c r="A23" s="5"/>
      <c r="B23" s="5"/>
      <c r="C23" s="5"/>
      <c r="D23" s="5"/>
      <c r="E23" s="5"/>
      <c r="F23" s="5"/>
      <c r="G23" s="5"/>
    </row>
    <row r="24" ht="15.75" customHeight="1">
      <c r="A24" s="5"/>
      <c r="B24" s="5"/>
      <c r="C24" s="5"/>
      <c r="D24" s="5"/>
      <c r="E24" s="5"/>
      <c r="F24" s="5"/>
      <c r="G24" s="5"/>
    </row>
    <row r="25" ht="15.75" customHeight="1">
      <c r="A25" s="5"/>
      <c r="B25" s="5"/>
      <c r="C25" s="5"/>
      <c r="D25" s="5"/>
      <c r="E25" s="5"/>
      <c r="F25" s="5"/>
      <c r="G25" s="5"/>
    </row>
    <row r="26" ht="15.75" customHeight="1">
      <c r="A26" s="5"/>
      <c r="B26" s="5"/>
      <c r="C26" s="5"/>
      <c r="D26" s="5"/>
      <c r="E26" s="5"/>
      <c r="F26" s="5"/>
      <c r="G26" s="5"/>
    </row>
    <row r="27" ht="15.75" customHeight="1">
      <c r="A27" s="5"/>
      <c r="B27" s="5"/>
      <c r="C27" s="5"/>
      <c r="D27" s="5"/>
      <c r="E27" s="5"/>
      <c r="F27" s="5"/>
      <c r="G27" s="5"/>
    </row>
    <row r="28" ht="15.75" customHeight="1">
      <c r="A28" s="5"/>
      <c r="B28" s="5"/>
      <c r="C28" s="5"/>
      <c r="D28" s="5"/>
      <c r="E28" s="5"/>
      <c r="F28" s="5"/>
      <c r="G28" s="5"/>
    </row>
    <row r="29" ht="15.75" customHeight="1">
      <c r="A29" s="5"/>
      <c r="B29" s="5"/>
      <c r="C29" s="5"/>
      <c r="D29" s="5"/>
      <c r="E29" s="5"/>
      <c r="F29" s="5"/>
      <c r="G29" s="5"/>
    </row>
    <row r="30" ht="15.75" customHeight="1">
      <c r="A30" s="5"/>
      <c r="B30" s="5"/>
      <c r="C30" s="5"/>
      <c r="D30" s="5"/>
      <c r="E30" s="5"/>
      <c r="F30" s="5"/>
      <c r="G30" s="5"/>
    </row>
    <row r="31" ht="15.75" customHeight="1">
      <c r="A31" s="5"/>
      <c r="B31" s="5"/>
      <c r="C31" s="5"/>
      <c r="D31" s="5"/>
      <c r="E31" s="5"/>
      <c r="F31" s="5"/>
      <c r="G31" s="5"/>
    </row>
    <row r="32" ht="15.75" customHeight="1">
      <c r="A32" s="5"/>
      <c r="B32" s="5"/>
      <c r="C32" s="5"/>
      <c r="D32" s="5"/>
      <c r="E32" s="5"/>
      <c r="F32" s="5"/>
      <c r="G32" s="5"/>
    </row>
    <row r="33" ht="15.75" customHeight="1">
      <c r="A33" s="5"/>
      <c r="B33" s="5"/>
      <c r="C33" s="5"/>
      <c r="D33" s="5"/>
      <c r="E33" s="5"/>
      <c r="F33" s="5"/>
      <c r="G33" s="5"/>
    </row>
    <row r="34" ht="15.75" customHeight="1">
      <c r="A34" s="5"/>
      <c r="B34" s="5"/>
      <c r="C34" s="5"/>
      <c r="D34" s="5"/>
      <c r="E34" s="5"/>
      <c r="F34" s="5"/>
      <c r="G34" s="5"/>
    </row>
    <row r="35" ht="15.75" customHeight="1">
      <c r="A35" s="5"/>
      <c r="B35" s="5"/>
      <c r="C35" s="5"/>
      <c r="D35" s="5"/>
      <c r="E35" s="5"/>
      <c r="F35" s="5"/>
      <c r="G35" s="5"/>
    </row>
    <row r="36" ht="15.75" customHeight="1">
      <c r="A36" s="5"/>
      <c r="B36" s="5"/>
      <c r="C36" s="5"/>
      <c r="D36" s="5"/>
      <c r="E36" s="5"/>
      <c r="F36" s="5"/>
      <c r="G36" s="5"/>
    </row>
    <row r="37" ht="15.75" customHeight="1">
      <c r="A37" s="5"/>
      <c r="B37" s="5"/>
      <c r="C37" s="5"/>
      <c r="D37" s="5"/>
      <c r="E37" s="5"/>
      <c r="F37" s="5"/>
      <c r="G37" s="5"/>
    </row>
    <row r="38" ht="15.75" customHeight="1">
      <c r="A38" s="5"/>
      <c r="B38" s="5"/>
      <c r="C38" s="5"/>
      <c r="D38" s="5"/>
      <c r="E38" s="5"/>
      <c r="F38" s="5"/>
      <c r="G38" s="5"/>
    </row>
    <row r="39" ht="15.75" customHeight="1">
      <c r="A39" s="5"/>
      <c r="B39" s="5"/>
      <c r="C39" s="5"/>
      <c r="D39" s="5"/>
      <c r="E39" s="5"/>
      <c r="F39" s="5"/>
      <c r="G39" s="5"/>
    </row>
    <row r="40" ht="15.75" customHeight="1">
      <c r="A40" s="5"/>
      <c r="B40" s="5"/>
      <c r="C40" s="5"/>
      <c r="D40" s="5"/>
      <c r="E40" s="5"/>
      <c r="F40" s="5"/>
      <c r="G40" s="5"/>
    </row>
    <row r="41" ht="15.75" customHeight="1">
      <c r="A41" s="5"/>
      <c r="B41" s="5"/>
      <c r="C41" s="5"/>
      <c r="D41" s="5"/>
      <c r="E41" s="5"/>
      <c r="F41" s="5"/>
      <c r="G41" s="5"/>
    </row>
    <row r="42" ht="15.75" customHeight="1">
      <c r="A42" s="5"/>
      <c r="B42" s="5"/>
      <c r="C42" s="5"/>
      <c r="D42" s="5"/>
      <c r="E42" s="5"/>
      <c r="F42" s="5"/>
      <c r="G42" s="5"/>
    </row>
    <row r="43" ht="15.75" customHeight="1">
      <c r="A43" s="5"/>
      <c r="B43" s="5"/>
      <c r="C43" s="5"/>
      <c r="D43" s="5"/>
      <c r="E43" s="5"/>
      <c r="F43" s="5"/>
      <c r="G43" s="5"/>
    </row>
    <row r="44" ht="15.75" customHeight="1">
      <c r="A44" s="5"/>
      <c r="B44" s="5"/>
      <c r="C44" s="5"/>
      <c r="D44" s="5"/>
      <c r="E44" s="5"/>
      <c r="F44" s="5"/>
      <c r="G44" s="5"/>
    </row>
    <row r="45" ht="15.75" customHeight="1">
      <c r="A45" s="5"/>
      <c r="B45" s="5"/>
      <c r="C45" s="5"/>
      <c r="D45" s="5"/>
      <c r="E45" s="5"/>
      <c r="F45" s="5"/>
      <c r="G45" s="5"/>
    </row>
    <row r="46" ht="15.75" customHeight="1">
      <c r="A46" s="5"/>
      <c r="B46" s="5"/>
      <c r="C46" s="5"/>
      <c r="D46" s="5"/>
      <c r="E46" s="5"/>
      <c r="F46" s="5"/>
      <c r="G46" s="5"/>
    </row>
    <row r="47" ht="15.75" customHeight="1">
      <c r="A47" s="5"/>
      <c r="B47" s="5"/>
      <c r="C47" s="5"/>
      <c r="D47" s="5"/>
      <c r="E47" s="5"/>
      <c r="F47" s="5"/>
      <c r="G47" s="5"/>
    </row>
    <row r="48" ht="15.75" customHeight="1">
      <c r="A48" s="5"/>
      <c r="B48" s="5"/>
      <c r="C48" s="5"/>
      <c r="D48" s="5"/>
      <c r="E48" s="5"/>
      <c r="F48" s="5"/>
      <c r="G48" s="5"/>
    </row>
    <row r="49" ht="15.75" customHeight="1">
      <c r="A49" s="5"/>
      <c r="B49" s="5"/>
      <c r="C49" s="5"/>
      <c r="D49" s="5"/>
      <c r="E49" s="5"/>
      <c r="F49" s="5"/>
      <c r="G49" s="5"/>
    </row>
    <row r="50" ht="15.75" customHeight="1">
      <c r="A50" s="5"/>
      <c r="B50" s="5"/>
      <c r="C50" s="5"/>
      <c r="D50" s="5"/>
      <c r="E50" s="5"/>
      <c r="F50" s="5"/>
      <c r="G50" s="5"/>
    </row>
    <row r="51" ht="15.75" customHeight="1">
      <c r="A51" s="5"/>
      <c r="B51" s="5"/>
      <c r="C51" s="5"/>
      <c r="D51" s="5"/>
      <c r="E51" s="5"/>
      <c r="F51" s="5"/>
      <c r="G51" s="5"/>
    </row>
    <row r="52" ht="15.75" customHeight="1">
      <c r="A52" s="5"/>
      <c r="B52" s="5"/>
      <c r="C52" s="5"/>
      <c r="D52" s="5"/>
      <c r="E52" s="5"/>
      <c r="F52" s="5"/>
      <c r="G52" s="5"/>
    </row>
    <row r="53" ht="15.75" customHeight="1">
      <c r="A53" s="5"/>
      <c r="B53" s="5"/>
      <c r="C53" s="5"/>
      <c r="D53" s="5"/>
      <c r="E53" s="5"/>
      <c r="F53" s="5"/>
      <c r="G53" s="5"/>
    </row>
    <row r="54" ht="15.75" customHeight="1">
      <c r="A54" s="5"/>
      <c r="B54" s="5"/>
      <c r="C54" s="5"/>
      <c r="D54" s="5"/>
      <c r="E54" s="5"/>
      <c r="F54" s="5"/>
      <c r="G54" s="5"/>
    </row>
    <row r="55" ht="15.75" customHeight="1">
      <c r="A55" s="5"/>
      <c r="B55" s="5"/>
      <c r="C55" s="5"/>
      <c r="D55" s="5"/>
      <c r="E55" s="5"/>
      <c r="F55" s="5"/>
      <c r="G55" s="5"/>
    </row>
    <row r="56" ht="15.75" customHeight="1">
      <c r="A56" s="5"/>
      <c r="B56" s="5"/>
      <c r="C56" s="5"/>
      <c r="D56" s="5"/>
      <c r="E56" s="5"/>
      <c r="F56" s="5"/>
      <c r="G56" s="5"/>
    </row>
    <row r="57" ht="15.75" customHeight="1">
      <c r="A57" s="5"/>
      <c r="B57" s="5"/>
      <c r="C57" s="5"/>
      <c r="D57" s="5"/>
      <c r="E57" s="5"/>
      <c r="F57" s="5"/>
      <c r="G57" s="5"/>
    </row>
    <row r="58" ht="15.75" customHeight="1">
      <c r="A58" s="5"/>
      <c r="B58" s="5"/>
      <c r="C58" s="5"/>
      <c r="D58" s="5"/>
      <c r="E58" s="5"/>
      <c r="F58" s="5"/>
      <c r="G58" s="5"/>
    </row>
    <row r="59" ht="15.75" customHeight="1">
      <c r="A59" s="5"/>
      <c r="B59" s="5"/>
      <c r="C59" s="5"/>
      <c r="D59" s="5"/>
      <c r="E59" s="5"/>
      <c r="F59" s="5"/>
      <c r="G59" s="5"/>
    </row>
    <row r="60" ht="15.75" customHeight="1">
      <c r="A60" s="5"/>
      <c r="B60" s="5"/>
      <c r="C60" s="5"/>
      <c r="D60" s="5"/>
      <c r="E60" s="5"/>
      <c r="F60" s="5"/>
      <c r="G60" s="5"/>
    </row>
    <row r="61" ht="15.75" customHeight="1">
      <c r="A61" s="5"/>
      <c r="B61" s="5"/>
      <c r="C61" s="5"/>
      <c r="D61" s="5"/>
      <c r="E61" s="5"/>
      <c r="F61" s="5"/>
      <c r="G61" s="5"/>
    </row>
    <row r="62" ht="15.75" customHeight="1">
      <c r="A62" s="5"/>
      <c r="B62" s="5"/>
      <c r="C62" s="5"/>
      <c r="D62" s="5"/>
      <c r="E62" s="5"/>
      <c r="F62" s="5"/>
      <c r="G62" s="5"/>
    </row>
    <row r="63" ht="15.75" customHeight="1">
      <c r="A63" s="5"/>
      <c r="B63" s="5"/>
      <c r="C63" s="5"/>
      <c r="D63" s="5"/>
      <c r="E63" s="5"/>
      <c r="F63" s="5"/>
      <c r="G63" s="5"/>
    </row>
    <row r="64" ht="15.75" customHeight="1">
      <c r="A64" s="5"/>
      <c r="B64" s="5"/>
      <c r="C64" s="5"/>
      <c r="D64" s="5"/>
      <c r="E64" s="5"/>
      <c r="F64" s="5"/>
      <c r="G64" s="5"/>
    </row>
    <row r="65" ht="15.75" customHeight="1">
      <c r="A65" s="5"/>
      <c r="B65" s="5"/>
      <c r="C65" s="5"/>
      <c r="D65" s="5"/>
      <c r="E65" s="5"/>
      <c r="F65" s="5"/>
      <c r="G65" s="5"/>
    </row>
    <row r="66" ht="15.75" customHeight="1">
      <c r="A66" s="5"/>
      <c r="B66" s="5"/>
      <c r="C66" s="5"/>
      <c r="D66" s="5"/>
      <c r="E66" s="5"/>
      <c r="F66" s="5"/>
      <c r="G66" s="5"/>
    </row>
    <row r="67" ht="15.75" customHeight="1">
      <c r="A67" s="5"/>
      <c r="B67" s="5"/>
      <c r="C67" s="5"/>
      <c r="D67" s="5"/>
      <c r="E67" s="5"/>
      <c r="F67" s="5"/>
      <c r="G67" s="5"/>
    </row>
    <row r="68" ht="15.75" customHeight="1">
      <c r="A68" s="5"/>
      <c r="B68" s="5"/>
      <c r="C68" s="5"/>
      <c r="D68" s="5"/>
      <c r="E68" s="5"/>
      <c r="F68" s="5"/>
      <c r="G68" s="5"/>
    </row>
    <row r="69" ht="15.75" customHeight="1">
      <c r="A69" s="5"/>
      <c r="B69" s="5"/>
      <c r="C69" s="5"/>
      <c r="D69" s="5"/>
      <c r="E69" s="5"/>
      <c r="F69" s="5"/>
      <c r="G69" s="5"/>
    </row>
    <row r="70" ht="15.75" customHeight="1">
      <c r="A70" s="5"/>
      <c r="B70" s="5"/>
      <c r="C70" s="5"/>
      <c r="D70" s="5"/>
      <c r="E70" s="5"/>
      <c r="F70" s="5"/>
      <c r="G70" s="5"/>
    </row>
    <row r="71" ht="15.75" customHeight="1">
      <c r="A71" s="5"/>
      <c r="B71" s="5"/>
      <c r="C71" s="5"/>
      <c r="D71" s="5"/>
      <c r="E71" s="5"/>
      <c r="F71" s="5"/>
      <c r="G71" s="5"/>
    </row>
    <row r="72" ht="15.75" customHeight="1">
      <c r="A72" s="5"/>
      <c r="B72" s="5"/>
      <c r="C72" s="5"/>
      <c r="D72" s="5"/>
      <c r="E72" s="5"/>
      <c r="F72" s="5"/>
      <c r="G72" s="5"/>
    </row>
    <row r="73" ht="15.75" customHeight="1">
      <c r="A73" s="5"/>
      <c r="B73" s="5"/>
      <c r="C73" s="5"/>
      <c r="D73" s="5"/>
      <c r="E73" s="5"/>
      <c r="F73" s="5"/>
      <c r="G73" s="5"/>
    </row>
    <row r="74" ht="15.75" customHeight="1">
      <c r="A74" s="5"/>
      <c r="B74" s="5"/>
      <c r="C74" s="5"/>
      <c r="D74" s="5"/>
      <c r="E74" s="5"/>
      <c r="F74" s="5"/>
      <c r="G74" s="5"/>
    </row>
    <row r="75" ht="15.75" customHeight="1">
      <c r="A75" s="5"/>
      <c r="B75" s="5"/>
      <c r="C75" s="5"/>
      <c r="D75" s="5"/>
      <c r="E75" s="5"/>
      <c r="F75" s="5"/>
      <c r="G75" s="5"/>
    </row>
    <row r="76" ht="15.75" customHeight="1">
      <c r="A76" s="5"/>
      <c r="B76" s="5"/>
      <c r="C76" s="5"/>
      <c r="D76" s="5"/>
      <c r="E76" s="5"/>
      <c r="F76" s="5"/>
      <c r="G76" s="5"/>
    </row>
    <row r="77" ht="15.75" customHeight="1">
      <c r="A77" s="5"/>
      <c r="B77" s="5"/>
      <c r="C77" s="5"/>
      <c r="D77" s="5"/>
      <c r="E77" s="5"/>
      <c r="F77" s="5"/>
      <c r="G77" s="5"/>
    </row>
    <row r="78" ht="15.75" customHeight="1">
      <c r="A78" s="5"/>
      <c r="B78" s="5"/>
      <c r="C78" s="5"/>
      <c r="D78" s="5"/>
      <c r="E78" s="5"/>
      <c r="F78" s="5"/>
      <c r="G78" s="5"/>
    </row>
    <row r="79" ht="15.75" customHeight="1">
      <c r="A79" s="5"/>
      <c r="B79" s="5"/>
      <c r="C79" s="5"/>
      <c r="D79" s="5"/>
      <c r="E79" s="5"/>
      <c r="F79" s="5"/>
      <c r="G79" s="5"/>
    </row>
    <row r="80" ht="15.75" customHeight="1">
      <c r="A80" s="5"/>
      <c r="B80" s="5"/>
      <c r="C80" s="5"/>
      <c r="D80" s="5"/>
      <c r="E80" s="5"/>
      <c r="F80" s="5"/>
      <c r="G80" s="5"/>
    </row>
    <row r="81" ht="15.75" customHeight="1">
      <c r="A81" s="5"/>
      <c r="B81" s="5"/>
      <c r="C81" s="5"/>
      <c r="D81" s="5"/>
      <c r="E81" s="5"/>
      <c r="F81" s="5"/>
      <c r="G81" s="5"/>
    </row>
    <row r="82" ht="15.75" customHeight="1">
      <c r="A82" s="5"/>
      <c r="B82" s="5"/>
      <c r="C82" s="5"/>
      <c r="D82" s="5"/>
      <c r="E82" s="5"/>
      <c r="F82" s="5"/>
      <c r="G82" s="5"/>
    </row>
    <row r="83" ht="15.75" customHeight="1">
      <c r="A83" s="5"/>
      <c r="B83" s="5"/>
      <c r="C83" s="5"/>
      <c r="D83" s="5"/>
      <c r="E83" s="5"/>
      <c r="F83" s="5"/>
      <c r="G83" s="5"/>
    </row>
    <row r="84" ht="15.75" customHeight="1">
      <c r="A84" s="5"/>
      <c r="B84" s="5"/>
      <c r="C84" s="5"/>
      <c r="D84" s="5"/>
      <c r="E84" s="5"/>
      <c r="F84" s="5"/>
      <c r="G84" s="5"/>
    </row>
    <row r="85" ht="15.75" customHeight="1">
      <c r="A85" s="5"/>
      <c r="B85" s="5"/>
      <c r="C85" s="5"/>
      <c r="D85" s="5"/>
      <c r="E85" s="5"/>
      <c r="F85" s="5"/>
      <c r="G85" s="5"/>
    </row>
    <row r="86" ht="15.75" customHeight="1">
      <c r="A86" s="5"/>
      <c r="B86" s="5"/>
      <c r="C86" s="5"/>
      <c r="D86" s="5"/>
      <c r="E86" s="5"/>
      <c r="F86" s="5"/>
      <c r="G86" s="5"/>
    </row>
    <row r="87" ht="15.75" customHeight="1">
      <c r="A87" s="5"/>
      <c r="B87" s="5"/>
      <c r="C87" s="5"/>
      <c r="D87" s="5"/>
      <c r="E87" s="5"/>
      <c r="F87" s="5"/>
      <c r="G87" s="5"/>
    </row>
    <row r="88" ht="15.75" customHeight="1">
      <c r="A88" s="5"/>
      <c r="B88" s="5"/>
      <c r="C88" s="5"/>
      <c r="D88" s="5"/>
      <c r="E88" s="5"/>
      <c r="F88" s="5"/>
      <c r="G88" s="5"/>
    </row>
    <row r="89" ht="15.75" customHeight="1">
      <c r="A89" s="5"/>
      <c r="B89" s="5"/>
      <c r="C89" s="5"/>
      <c r="D89" s="5"/>
      <c r="E89" s="5"/>
      <c r="F89" s="5"/>
      <c r="G89" s="5"/>
    </row>
    <row r="90" ht="15.75" customHeight="1">
      <c r="A90" s="5"/>
      <c r="B90" s="5"/>
      <c r="C90" s="5"/>
      <c r="D90" s="5"/>
      <c r="E90" s="5"/>
      <c r="F90" s="5"/>
      <c r="G90" s="5"/>
    </row>
    <row r="91" ht="15.75" customHeight="1">
      <c r="A91" s="5"/>
      <c r="B91" s="5"/>
      <c r="C91" s="5"/>
      <c r="D91" s="5"/>
      <c r="E91" s="5"/>
      <c r="F91" s="5"/>
      <c r="G91" s="5"/>
    </row>
    <row r="92" ht="15.75" customHeight="1">
      <c r="A92" s="5"/>
      <c r="B92" s="5"/>
      <c r="C92" s="5"/>
      <c r="D92" s="5"/>
      <c r="E92" s="5"/>
      <c r="F92" s="5"/>
      <c r="G92" s="5"/>
    </row>
    <row r="93" ht="15.75" customHeight="1">
      <c r="A93" s="5"/>
      <c r="B93" s="5"/>
      <c r="C93" s="5"/>
      <c r="D93" s="5"/>
      <c r="E93" s="5"/>
      <c r="F93" s="5"/>
      <c r="G93" s="5"/>
    </row>
    <row r="94" ht="15.75" customHeight="1">
      <c r="A94" s="5"/>
      <c r="B94" s="5"/>
      <c r="C94" s="5"/>
      <c r="D94" s="5"/>
      <c r="E94" s="5"/>
      <c r="F94" s="5"/>
      <c r="G94" s="5"/>
    </row>
    <row r="95" ht="15.75" customHeight="1">
      <c r="A95" s="5"/>
      <c r="B95" s="5"/>
      <c r="C95" s="5"/>
      <c r="D95" s="5"/>
      <c r="E95" s="5"/>
      <c r="F95" s="5"/>
      <c r="G95" s="5"/>
    </row>
    <row r="96" ht="15.75" customHeight="1">
      <c r="A96" s="5"/>
      <c r="B96" s="5"/>
      <c r="C96" s="5"/>
      <c r="D96" s="5"/>
      <c r="E96" s="5"/>
      <c r="F96" s="5"/>
      <c r="G96" s="5"/>
    </row>
    <row r="97" ht="15.75" customHeight="1">
      <c r="A97" s="5"/>
      <c r="B97" s="5"/>
      <c r="C97" s="5"/>
      <c r="D97" s="5"/>
      <c r="E97" s="5"/>
      <c r="F97" s="5"/>
      <c r="G97" s="5"/>
    </row>
    <row r="98" ht="15.75" customHeight="1">
      <c r="A98" s="5"/>
      <c r="B98" s="5"/>
      <c r="C98" s="5"/>
      <c r="D98" s="5"/>
      <c r="E98" s="5"/>
      <c r="F98" s="5"/>
      <c r="G98" s="5"/>
    </row>
    <row r="99" ht="15.75" customHeight="1">
      <c r="A99" s="5"/>
      <c r="B99" s="5"/>
      <c r="C99" s="5"/>
      <c r="D99" s="5"/>
      <c r="E99" s="5"/>
      <c r="F99" s="5"/>
      <c r="G99" s="5"/>
    </row>
    <row r="100" ht="15.75" customHeight="1">
      <c r="A100" s="5"/>
      <c r="B100" s="5"/>
      <c r="C100" s="5"/>
      <c r="D100" s="5"/>
      <c r="E100" s="5"/>
      <c r="F100" s="5"/>
      <c r="G100" s="5"/>
    </row>
    <row r="101" ht="15.75" customHeight="1">
      <c r="A101" s="5"/>
      <c r="B101" s="5"/>
      <c r="C101" s="5"/>
      <c r="D101" s="5"/>
      <c r="E101" s="5"/>
      <c r="F101" s="5"/>
      <c r="G101" s="5"/>
    </row>
    <row r="102" ht="15.75" customHeight="1">
      <c r="A102" s="5"/>
      <c r="B102" s="5"/>
      <c r="C102" s="5"/>
      <c r="D102" s="5"/>
      <c r="E102" s="5"/>
      <c r="F102" s="5"/>
      <c r="G102" s="5"/>
    </row>
    <row r="103" ht="15.75" customHeight="1">
      <c r="A103" s="5"/>
      <c r="B103" s="5"/>
      <c r="C103" s="5"/>
      <c r="D103" s="5"/>
      <c r="E103" s="5"/>
      <c r="F103" s="5"/>
      <c r="G103" s="5"/>
    </row>
    <row r="104" ht="15.75" customHeight="1">
      <c r="A104" s="5"/>
      <c r="B104" s="5"/>
      <c r="C104" s="5"/>
      <c r="D104" s="5"/>
      <c r="E104" s="5"/>
      <c r="F104" s="5"/>
      <c r="G104" s="5"/>
    </row>
    <row r="105" ht="15.75" customHeight="1">
      <c r="A105" s="5"/>
      <c r="B105" s="5"/>
      <c r="C105" s="5"/>
      <c r="D105" s="5"/>
      <c r="E105" s="5"/>
      <c r="F105" s="5"/>
      <c r="G105" s="5"/>
    </row>
    <row r="106" ht="15.75" customHeight="1">
      <c r="A106" s="5"/>
      <c r="B106" s="5"/>
      <c r="C106" s="5"/>
      <c r="D106" s="5"/>
      <c r="E106" s="5"/>
      <c r="F106" s="5"/>
      <c r="G106" s="5"/>
    </row>
    <row r="107" ht="15.75" customHeight="1">
      <c r="A107" s="5"/>
      <c r="B107" s="5"/>
      <c r="C107" s="5"/>
      <c r="D107" s="5"/>
      <c r="E107" s="5"/>
      <c r="F107" s="5"/>
      <c r="G107" s="5"/>
    </row>
    <row r="108" ht="15.75" customHeight="1">
      <c r="A108" s="5"/>
      <c r="B108" s="5"/>
      <c r="C108" s="5"/>
      <c r="D108" s="5"/>
      <c r="E108" s="5"/>
      <c r="F108" s="5"/>
      <c r="G108" s="5"/>
    </row>
    <row r="109" ht="15.75" customHeight="1">
      <c r="A109" s="5"/>
      <c r="B109" s="5"/>
      <c r="C109" s="5"/>
      <c r="D109" s="5"/>
      <c r="E109" s="5"/>
      <c r="F109" s="5"/>
      <c r="G109" s="5"/>
    </row>
    <row r="110" ht="15.75" customHeight="1">
      <c r="A110" s="5"/>
      <c r="B110" s="5"/>
      <c r="C110" s="5"/>
      <c r="D110" s="5"/>
      <c r="E110" s="5"/>
      <c r="F110" s="5"/>
      <c r="G110" s="5"/>
    </row>
    <row r="111" ht="15.75" customHeight="1">
      <c r="A111" s="5"/>
      <c r="B111" s="5"/>
      <c r="C111" s="5"/>
      <c r="D111" s="5"/>
      <c r="E111" s="5"/>
      <c r="F111" s="5"/>
      <c r="G111" s="5"/>
    </row>
    <row r="112" ht="15.75" customHeight="1">
      <c r="A112" s="5"/>
      <c r="B112" s="5"/>
      <c r="C112" s="5"/>
      <c r="D112" s="5"/>
      <c r="E112" s="5"/>
      <c r="F112" s="5"/>
      <c r="G112" s="5"/>
    </row>
    <row r="113" ht="15.75" customHeight="1">
      <c r="A113" s="5"/>
      <c r="B113" s="5"/>
      <c r="C113" s="5"/>
      <c r="D113" s="5"/>
      <c r="E113" s="5"/>
      <c r="F113" s="5"/>
      <c r="G113" s="5"/>
    </row>
    <row r="114" ht="15.75" customHeight="1">
      <c r="A114" s="5"/>
      <c r="B114" s="5"/>
      <c r="C114" s="5"/>
      <c r="D114" s="5"/>
      <c r="E114" s="5"/>
      <c r="F114" s="5"/>
      <c r="G114" s="5"/>
    </row>
    <row r="115" ht="15.75" customHeight="1">
      <c r="A115" s="5"/>
      <c r="B115" s="5"/>
      <c r="C115" s="5"/>
      <c r="D115" s="5"/>
      <c r="E115" s="5"/>
      <c r="F115" s="5"/>
      <c r="G115" s="5"/>
    </row>
    <row r="116" ht="15.75" customHeight="1">
      <c r="A116" s="5"/>
      <c r="B116" s="5"/>
      <c r="C116" s="5"/>
      <c r="D116" s="5"/>
      <c r="E116" s="5"/>
      <c r="F116" s="5"/>
      <c r="G116" s="5"/>
    </row>
    <row r="117" ht="15.75" customHeight="1">
      <c r="A117" s="5"/>
      <c r="B117" s="5"/>
      <c r="C117" s="5"/>
      <c r="D117" s="5"/>
      <c r="E117" s="5"/>
      <c r="F117" s="5"/>
      <c r="G117" s="5"/>
    </row>
    <row r="118" ht="15.75" customHeight="1">
      <c r="A118" s="5"/>
      <c r="B118" s="5"/>
      <c r="C118" s="5"/>
      <c r="D118" s="5"/>
      <c r="E118" s="5"/>
      <c r="F118" s="5"/>
      <c r="G118" s="5"/>
    </row>
    <row r="119" ht="15.75" customHeight="1">
      <c r="A119" s="5"/>
      <c r="B119" s="5"/>
      <c r="C119" s="5"/>
      <c r="D119" s="5"/>
      <c r="E119" s="5"/>
      <c r="F119" s="5"/>
      <c r="G119" s="5"/>
    </row>
    <row r="120" ht="15.75" customHeight="1">
      <c r="A120" s="5"/>
      <c r="B120" s="5"/>
      <c r="C120" s="5"/>
      <c r="D120" s="5"/>
      <c r="E120" s="5"/>
      <c r="F120" s="5"/>
      <c r="G120" s="5"/>
    </row>
    <row r="121" ht="15.75" customHeight="1">
      <c r="A121" s="5"/>
      <c r="B121" s="5"/>
      <c r="C121" s="5"/>
      <c r="D121" s="5"/>
      <c r="E121" s="5"/>
      <c r="F121" s="5"/>
      <c r="G121" s="5"/>
    </row>
    <row r="122" ht="15.75" customHeight="1">
      <c r="A122" s="5"/>
      <c r="B122" s="5"/>
      <c r="C122" s="5"/>
      <c r="D122" s="5"/>
      <c r="E122" s="5"/>
      <c r="F122" s="5"/>
      <c r="G122" s="5"/>
    </row>
    <row r="123" ht="15.75" customHeight="1">
      <c r="A123" s="5"/>
      <c r="B123" s="5"/>
      <c r="C123" s="5"/>
      <c r="D123" s="5"/>
      <c r="E123" s="5"/>
      <c r="F123" s="5"/>
      <c r="G123" s="5"/>
    </row>
    <row r="124" ht="15.75" customHeight="1">
      <c r="A124" s="5"/>
      <c r="B124" s="5"/>
      <c r="C124" s="5"/>
      <c r="D124" s="5"/>
      <c r="E124" s="5"/>
      <c r="F124" s="5"/>
      <c r="G124" s="5"/>
    </row>
    <row r="125" ht="15.75" customHeight="1">
      <c r="A125" s="5"/>
      <c r="B125" s="5"/>
      <c r="C125" s="5"/>
      <c r="D125" s="5"/>
      <c r="E125" s="5"/>
      <c r="F125" s="5"/>
      <c r="G125" s="5"/>
    </row>
    <row r="126" ht="15.75" customHeight="1">
      <c r="A126" s="5"/>
      <c r="B126" s="5"/>
      <c r="C126" s="5"/>
      <c r="D126" s="5"/>
      <c r="E126" s="5"/>
      <c r="F126" s="5"/>
      <c r="G126" s="5"/>
    </row>
    <row r="127" ht="15.75" customHeight="1">
      <c r="A127" s="5"/>
      <c r="B127" s="5"/>
      <c r="C127" s="5"/>
      <c r="D127" s="5"/>
      <c r="E127" s="5"/>
      <c r="F127" s="5"/>
      <c r="G127" s="5"/>
    </row>
    <row r="128" ht="15.75" customHeight="1">
      <c r="A128" s="5"/>
      <c r="B128" s="5"/>
      <c r="C128" s="5"/>
      <c r="D128" s="5"/>
      <c r="E128" s="5"/>
      <c r="F128" s="5"/>
      <c r="G128" s="5"/>
    </row>
    <row r="129" ht="15.75" customHeight="1">
      <c r="A129" s="5"/>
      <c r="B129" s="5"/>
      <c r="C129" s="5"/>
      <c r="D129" s="5"/>
      <c r="E129" s="5"/>
      <c r="F129" s="5"/>
      <c r="G129" s="5"/>
    </row>
    <row r="130" ht="15.75" customHeight="1">
      <c r="A130" s="5"/>
      <c r="B130" s="5"/>
      <c r="C130" s="5"/>
      <c r="D130" s="5"/>
      <c r="E130" s="5"/>
      <c r="F130" s="5"/>
      <c r="G130" s="5"/>
    </row>
    <row r="131" ht="15.75" customHeight="1">
      <c r="A131" s="5"/>
      <c r="B131" s="5"/>
      <c r="C131" s="5"/>
      <c r="D131" s="5"/>
      <c r="E131" s="5"/>
      <c r="F131" s="5"/>
      <c r="G131" s="5"/>
    </row>
    <row r="132" ht="15.75" customHeight="1">
      <c r="A132" s="5"/>
      <c r="B132" s="5"/>
      <c r="C132" s="5"/>
      <c r="D132" s="5"/>
      <c r="E132" s="5"/>
      <c r="F132" s="5"/>
      <c r="G132" s="5"/>
    </row>
    <row r="133" ht="15.75" customHeight="1">
      <c r="A133" s="5"/>
      <c r="B133" s="5"/>
      <c r="C133" s="5"/>
      <c r="D133" s="5"/>
      <c r="E133" s="5"/>
      <c r="F133" s="5"/>
      <c r="G133" s="5"/>
    </row>
    <row r="134" ht="15.75" customHeight="1">
      <c r="A134" s="5"/>
      <c r="B134" s="5"/>
      <c r="C134" s="5"/>
      <c r="D134" s="5"/>
      <c r="E134" s="5"/>
      <c r="F134" s="5"/>
      <c r="G134" s="5"/>
    </row>
    <row r="135" ht="15.75" customHeight="1">
      <c r="A135" s="5"/>
      <c r="B135" s="5"/>
      <c r="C135" s="5"/>
      <c r="D135" s="5"/>
      <c r="E135" s="5"/>
      <c r="F135" s="5"/>
      <c r="G135" s="5"/>
    </row>
    <row r="136" ht="15.75" customHeight="1">
      <c r="A136" s="5"/>
      <c r="B136" s="5"/>
      <c r="C136" s="5"/>
      <c r="D136" s="5"/>
      <c r="E136" s="5"/>
      <c r="F136" s="5"/>
      <c r="G136" s="5"/>
    </row>
    <row r="137" ht="15.75" customHeight="1">
      <c r="A137" s="5"/>
      <c r="B137" s="5"/>
      <c r="C137" s="5"/>
      <c r="D137" s="5"/>
      <c r="E137" s="5"/>
      <c r="F137" s="5"/>
      <c r="G137" s="5"/>
    </row>
    <row r="138" ht="15.75" customHeight="1">
      <c r="A138" s="5"/>
      <c r="B138" s="5"/>
      <c r="C138" s="5"/>
      <c r="D138" s="5"/>
      <c r="E138" s="5"/>
      <c r="F138" s="5"/>
      <c r="G138" s="5"/>
    </row>
    <row r="139" ht="15.75" customHeight="1">
      <c r="A139" s="5"/>
      <c r="B139" s="5"/>
      <c r="C139" s="5"/>
      <c r="D139" s="5"/>
      <c r="E139" s="5"/>
      <c r="F139" s="5"/>
      <c r="G139" s="5"/>
    </row>
    <row r="140" ht="15.75" customHeight="1">
      <c r="A140" s="5"/>
      <c r="B140" s="5"/>
      <c r="C140" s="5"/>
      <c r="D140" s="5"/>
      <c r="E140" s="5"/>
      <c r="F140" s="5"/>
      <c r="G140" s="5"/>
    </row>
    <row r="141" ht="15.75" customHeight="1">
      <c r="A141" s="5"/>
      <c r="B141" s="5"/>
      <c r="C141" s="5"/>
      <c r="D141" s="5"/>
      <c r="E141" s="5"/>
      <c r="F141" s="5"/>
      <c r="G141" s="5"/>
    </row>
    <row r="142" ht="15.75" customHeight="1">
      <c r="A142" s="5"/>
      <c r="B142" s="5"/>
      <c r="C142" s="5"/>
      <c r="D142" s="5"/>
      <c r="E142" s="5"/>
      <c r="F142" s="5"/>
      <c r="G142" s="5"/>
    </row>
    <row r="143" ht="15.75" customHeight="1">
      <c r="A143" s="5"/>
      <c r="B143" s="5"/>
      <c r="C143" s="5"/>
      <c r="D143" s="5"/>
      <c r="E143" s="5"/>
      <c r="F143" s="5"/>
      <c r="G143" s="5"/>
    </row>
    <row r="144" ht="15.75" customHeight="1">
      <c r="A144" s="5"/>
      <c r="B144" s="5"/>
      <c r="C144" s="5"/>
      <c r="D144" s="5"/>
      <c r="E144" s="5"/>
      <c r="F144" s="5"/>
      <c r="G144" s="5"/>
    </row>
    <row r="145" ht="15.75" customHeight="1">
      <c r="A145" s="5"/>
      <c r="B145" s="5"/>
      <c r="C145" s="5"/>
      <c r="D145" s="5"/>
      <c r="E145" s="5"/>
      <c r="F145" s="5"/>
      <c r="G145" s="5"/>
    </row>
    <row r="146" ht="15.75" customHeight="1">
      <c r="A146" s="5"/>
      <c r="B146" s="5"/>
      <c r="C146" s="5"/>
      <c r="D146" s="5"/>
      <c r="E146" s="5"/>
      <c r="F146" s="5"/>
      <c r="G146" s="5"/>
    </row>
    <row r="147" ht="15.75" customHeight="1">
      <c r="A147" s="5"/>
      <c r="B147" s="5"/>
      <c r="C147" s="5"/>
      <c r="D147" s="5"/>
      <c r="E147" s="5"/>
      <c r="F147" s="5"/>
      <c r="G147" s="5"/>
    </row>
    <row r="148" ht="15.75" customHeight="1">
      <c r="A148" s="5"/>
      <c r="B148" s="5"/>
      <c r="C148" s="5"/>
      <c r="D148" s="5"/>
      <c r="E148" s="5"/>
      <c r="F148" s="5"/>
      <c r="G148" s="5"/>
    </row>
    <row r="149" ht="15.75" customHeight="1">
      <c r="A149" s="5"/>
      <c r="B149" s="5"/>
      <c r="C149" s="5"/>
      <c r="D149" s="5"/>
      <c r="E149" s="5"/>
      <c r="F149" s="5"/>
      <c r="G149" s="5"/>
    </row>
    <row r="150" ht="15.75" customHeight="1">
      <c r="A150" s="5"/>
      <c r="B150" s="5"/>
      <c r="C150" s="5"/>
      <c r="D150" s="5"/>
      <c r="E150" s="5"/>
      <c r="F150" s="5"/>
      <c r="G150" s="5"/>
    </row>
    <row r="151" ht="15.75" customHeight="1">
      <c r="A151" s="5"/>
      <c r="B151" s="5"/>
      <c r="C151" s="5"/>
      <c r="D151" s="5"/>
      <c r="E151" s="5"/>
      <c r="F151" s="5"/>
      <c r="G151" s="5"/>
    </row>
    <row r="152" ht="15.75" customHeight="1">
      <c r="A152" s="5"/>
      <c r="B152" s="5"/>
      <c r="C152" s="5"/>
      <c r="D152" s="5"/>
      <c r="E152" s="5"/>
      <c r="F152" s="5"/>
      <c r="G152" s="5"/>
    </row>
    <row r="153" ht="15.75" customHeight="1">
      <c r="A153" s="5"/>
      <c r="B153" s="5"/>
      <c r="C153" s="5"/>
      <c r="D153" s="5"/>
      <c r="E153" s="5"/>
      <c r="F153" s="5"/>
      <c r="G153" s="5"/>
    </row>
    <row r="154" ht="15.75" customHeight="1">
      <c r="A154" s="5"/>
      <c r="B154" s="5"/>
      <c r="C154" s="5"/>
      <c r="D154" s="5"/>
      <c r="E154" s="5"/>
      <c r="F154" s="5"/>
      <c r="G154" s="5"/>
    </row>
    <row r="155" ht="15.75" customHeight="1">
      <c r="A155" s="5"/>
      <c r="B155" s="5"/>
      <c r="C155" s="5"/>
      <c r="D155" s="5"/>
      <c r="E155" s="5"/>
      <c r="F155" s="5"/>
      <c r="G155" s="5"/>
    </row>
    <row r="156" ht="15.75" customHeight="1">
      <c r="A156" s="5"/>
      <c r="B156" s="5"/>
      <c r="C156" s="5"/>
      <c r="D156" s="5"/>
      <c r="E156" s="5"/>
      <c r="F156" s="5"/>
      <c r="G156" s="5"/>
    </row>
    <row r="157" ht="15.75" customHeight="1">
      <c r="A157" s="5"/>
      <c r="B157" s="5"/>
      <c r="C157" s="5"/>
      <c r="D157" s="5"/>
      <c r="E157" s="5"/>
      <c r="F157" s="5"/>
      <c r="G157" s="5"/>
    </row>
    <row r="158" ht="15.75" customHeight="1">
      <c r="A158" s="5"/>
      <c r="B158" s="5"/>
      <c r="C158" s="5"/>
      <c r="D158" s="5"/>
      <c r="E158" s="5"/>
      <c r="F158" s="5"/>
      <c r="G158" s="5"/>
    </row>
    <row r="159" ht="15.75" customHeight="1">
      <c r="A159" s="5"/>
      <c r="B159" s="5"/>
      <c r="C159" s="5"/>
      <c r="D159" s="5"/>
      <c r="E159" s="5"/>
      <c r="F159" s="5"/>
      <c r="G159" s="5"/>
    </row>
    <row r="160" ht="15.75" customHeight="1">
      <c r="A160" s="5"/>
      <c r="B160" s="5"/>
      <c r="C160" s="5"/>
      <c r="D160" s="5"/>
      <c r="E160" s="5"/>
      <c r="F160" s="5"/>
      <c r="G160" s="5"/>
    </row>
    <row r="161" ht="15.75" customHeight="1">
      <c r="A161" s="5"/>
      <c r="B161" s="5"/>
      <c r="C161" s="5"/>
      <c r="D161" s="5"/>
      <c r="E161" s="5"/>
      <c r="F161" s="5"/>
      <c r="G161" s="5"/>
    </row>
    <row r="162" ht="15.75" customHeight="1">
      <c r="A162" s="5"/>
      <c r="B162" s="5"/>
      <c r="C162" s="5"/>
      <c r="D162" s="5"/>
      <c r="E162" s="5"/>
      <c r="F162" s="5"/>
      <c r="G162" s="5"/>
    </row>
    <row r="163" ht="15.75" customHeight="1">
      <c r="A163" s="5"/>
      <c r="B163" s="5"/>
      <c r="C163" s="5"/>
      <c r="D163" s="5"/>
      <c r="E163" s="5"/>
      <c r="F163" s="5"/>
      <c r="G163" s="5"/>
    </row>
    <row r="164" ht="15.75" customHeight="1">
      <c r="A164" s="5"/>
      <c r="B164" s="5"/>
      <c r="C164" s="5"/>
      <c r="D164" s="5"/>
      <c r="E164" s="5"/>
      <c r="F164" s="5"/>
      <c r="G164" s="5"/>
    </row>
    <row r="165" ht="15.75" customHeight="1">
      <c r="A165" s="5"/>
      <c r="B165" s="5"/>
      <c r="C165" s="5"/>
      <c r="D165" s="5"/>
      <c r="E165" s="5"/>
      <c r="F165" s="5"/>
      <c r="G165" s="5"/>
    </row>
    <row r="166" ht="15.75" customHeight="1">
      <c r="A166" s="5"/>
      <c r="B166" s="5"/>
      <c r="C166" s="5"/>
      <c r="D166" s="5"/>
      <c r="E166" s="5"/>
      <c r="F166" s="5"/>
      <c r="G166" s="5"/>
    </row>
    <row r="167" ht="15.75" customHeight="1">
      <c r="A167" s="5"/>
      <c r="B167" s="5"/>
      <c r="C167" s="5"/>
      <c r="D167" s="5"/>
      <c r="E167" s="5"/>
      <c r="F167" s="5"/>
      <c r="G167" s="5"/>
    </row>
    <row r="168" ht="15.75" customHeight="1">
      <c r="A168" s="5"/>
      <c r="B168" s="5"/>
      <c r="C168" s="5"/>
      <c r="D168" s="5"/>
      <c r="E168" s="5"/>
      <c r="F168" s="5"/>
      <c r="G168" s="5"/>
    </row>
    <row r="169" ht="15.75" customHeight="1">
      <c r="A169" s="5"/>
      <c r="B169" s="5"/>
      <c r="C169" s="5"/>
      <c r="D169" s="5"/>
      <c r="E169" s="5"/>
      <c r="F169" s="5"/>
      <c r="G169" s="5"/>
    </row>
    <row r="170" ht="15.75" customHeight="1">
      <c r="A170" s="5"/>
      <c r="B170" s="5"/>
      <c r="C170" s="5"/>
      <c r="D170" s="5"/>
      <c r="E170" s="5"/>
      <c r="F170" s="5"/>
      <c r="G170" s="5"/>
    </row>
    <row r="171" ht="15.75" customHeight="1">
      <c r="A171" s="5"/>
      <c r="B171" s="5"/>
      <c r="C171" s="5"/>
      <c r="D171" s="5"/>
      <c r="E171" s="5"/>
      <c r="F171" s="5"/>
      <c r="G171" s="5"/>
    </row>
    <row r="172" ht="15.75" customHeight="1">
      <c r="A172" s="5"/>
      <c r="B172" s="5"/>
      <c r="C172" s="5"/>
      <c r="D172" s="5"/>
      <c r="E172" s="5"/>
      <c r="F172" s="5"/>
      <c r="G172" s="5"/>
    </row>
    <row r="173" ht="15.75" customHeight="1">
      <c r="A173" s="5"/>
      <c r="B173" s="5"/>
      <c r="C173" s="5"/>
      <c r="D173" s="5"/>
      <c r="E173" s="5"/>
      <c r="F173" s="5"/>
      <c r="G173" s="5"/>
    </row>
    <row r="174" ht="15.75" customHeight="1">
      <c r="A174" s="5"/>
      <c r="B174" s="5"/>
      <c r="C174" s="5"/>
      <c r="D174" s="5"/>
      <c r="E174" s="5"/>
      <c r="F174" s="5"/>
      <c r="G174" s="5"/>
    </row>
    <row r="175" ht="15.75" customHeight="1">
      <c r="A175" s="5"/>
      <c r="B175" s="5"/>
      <c r="C175" s="5"/>
      <c r="D175" s="5"/>
      <c r="E175" s="5"/>
      <c r="F175" s="5"/>
      <c r="G175" s="5"/>
    </row>
    <row r="176" ht="15.75" customHeight="1">
      <c r="A176" s="5"/>
      <c r="B176" s="5"/>
      <c r="C176" s="5"/>
      <c r="D176" s="5"/>
      <c r="E176" s="5"/>
      <c r="F176" s="5"/>
      <c r="G176" s="5"/>
    </row>
    <row r="177" ht="15.75" customHeight="1">
      <c r="A177" s="5"/>
      <c r="B177" s="5"/>
      <c r="C177" s="5"/>
      <c r="D177" s="5"/>
      <c r="E177" s="5"/>
      <c r="F177" s="5"/>
      <c r="G177" s="5"/>
    </row>
    <row r="178" ht="15.75" customHeight="1">
      <c r="A178" s="5"/>
      <c r="B178" s="5"/>
      <c r="C178" s="5"/>
      <c r="D178" s="5"/>
      <c r="E178" s="5"/>
      <c r="F178" s="5"/>
      <c r="G178" s="5"/>
    </row>
    <row r="179" ht="15.75" customHeight="1">
      <c r="A179" s="5"/>
      <c r="B179" s="5"/>
      <c r="C179" s="5"/>
      <c r="D179" s="5"/>
      <c r="E179" s="5"/>
      <c r="F179" s="5"/>
      <c r="G179" s="5"/>
    </row>
    <row r="180" ht="15.75" customHeight="1">
      <c r="A180" s="5"/>
      <c r="B180" s="5"/>
      <c r="C180" s="5"/>
      <c r="D180" s="5"/>
      <c r="E180" s="5"/>
      <c r="F180" s="5"/>
      <c r="G180" s="5"/>
    </row>
    <row r="181" ht="15.75" customHeight="1">
      <c r="A181" s="5"/>
      <c r="B181" s="5"/>
      <c r="C181" s="5"/>
      <c r="D181" s="5"/>
      <c r="E181" s="5"/>
      <c r="F181" s="5"/>
      <c r="G181" s="5"/>
    </row>
    <row r="182" ht="15.75" customHeight="1">
      <c r="A182" s="5"/>
      <c r="B182" s="5"/>
      <c r="C182" s="5"/>
      <c r="D182" s="5"/>
      <c r="E182" s="5"/>
      <c r="F182" s="5"/>
      <c r="G182" s="5"/>
    </row>
    <row r="183" ht="15.75" customHeight="1">
      <c r="A183" s="5"/>
      <c r="B183" s="5"/>
      <c r="C183" s="5"/>
      <c r="D183" s="5"/>
      <c r="E183" s="5"/>
      <c r="F183" s="5"/>
      <c r="G183" s="5"/>
    </row>
    <row r="184" ht="15.75" customHeight="1">
      <c r="A184" s="5"/>
      <c r="B184" s="5"/>
      <c r="C184" s="5"/>
      <c r="D184" s="5"/>
      <c r="E184" s="5"/>
      <c r="F184" s="5"/>
      <c r="G184" s="5"/>
    </row>
    <row r="185" ht="15.75" customHeight="1">
      <c r="A185" s="5"/>
      <c r="B185" s="5"/>
      <c r="C185" s="5"/>
      <c r="D185" s="5"/>
      <c r="E185" s="5"/>
      <c r="F185" s="5"/>
      <c r="G185" s="5"/>
    </row>
    <row r="186" ht="15.75" customHeight="1">
      <c r="A186" s="5"/>
      <c r="B186" s="5"/>
      <c r="C186" s="5"/>
      <c r="D186" s="5"/>
      <c r="E186" s="5"/>
      <c r="F186" s="5"/>
      <c r="G186" s="5"/>
    </row>
    <row r="187" ht="15.75" customHeight="1">
      <c r="A187" s="5"/>
      <c r="B187" s="5"/>
      <c r="C187" s="5"/>
      <c r="D187" s="5"/>
      <c r="E187" s="5"/>
      <c r="F187" s="5"/>
      <c r="G187" s="5"/>
    </row>
    <row r="188" ht="15.75" customHeight="1">
      <c r="A188" s="5"/>
      <c r="B188" s="5"/>
      <c r="C188" s="5"/>
      <c r="D188" s="5"/>
      <c r="E188" s="5"/>
      <c r="F188" s="5"/>
      <c r="G188" s="5"/>
    </row>
    <row r="189" ht="15.75" customHeight="1">
      <c r="A189" s="5"/>
      <c r="B189" s="5"/>
      <c r="C189" s="5"/>
      <c r="D189" s="5"/>
      <c r="E189" s="5"/>
      <c r="F189" s="5"/>
      <c r="G189" s="5"/>
    </row>
    <row r="190" ht="15.75" customHeight="1">
      <c r="A190" s="5"/>
      <c r="B190" s="5"/>
      <c r="C190" s="5"/>
      <c r="D190" s="5"/>
      <c r="E190" s="5"/>
      <c r="F190" s="5"/>
      <c r="G190" s="5"/>
    </row>
    <row r="191" ht="15.75" customHeight="1">
      <c r="A191" s="5"/>
      <c r="B191" s="5"/>
      <c r="C191" s="5"/>
      <c r="D191" s="5"/>
      <c r="E191" s="5"/>
      <c r="F191" s="5"/>
      <c r="G191" s="5"/>
    </row>
    <row r="192" ht="15.75" customHeight="1">
      <c r="A192" s="5"/>
      <c r="B192" s="5"/>
      <c r="C192" s="5"/>
      <c r="D192" s="5"/>
      <c r="E192" s="5"/>
      <c r="F192" s="5"/>
      <c r="G192" s="5"/>
    </row>
    <row r="193" ht="15.75" customHeight="1">
      <c r="A193" s="5"/>
      <c r="B193" s="5"/>
      <c r="C193" s="5"/>
      <c r="D193" s="5"/>
      <c r="E193" s="5"/>
      <c r="F193" s="5"/>
      <c r="G193" s="5"/>
    </row>
    <row r="194" ht="15.75" customHeight="1">
      <c r="A194" s="5"/>
      <c r="B194" s="5"/>
      <c r="C194" s="5"/>
      <c r="D194" s="5"/>
      <c r="E194" s="5"/>
      <c r="F194" s="5"/>
      <c r="G194" s="5"/>
    </row>
    <row r="195" ht="15.75" customHeight="1">
      <c r="A195" s="5"/>
      <c r="B195" s="5"/>
      <c r="C195" s="5"/>
      <c r="D195" s="5"/>
      <c r="E195" s="5"/>
      <c r="F195" s="5"/>
      <c r="G195" s="5"/>
    </row>
    <row r="196" ht="15.75" customHeight="1">
      <c r="A196" s="5"/>
      <c r="B196" s="5"/>
      <c r="C196" s="5"/>
      <c r="D196" s="5"/>
      <c r="E196" s="5"/>
      <c r="F196" s="5"/>
      <c r="G196" s="5"/>
    </row>
    <row r="197" ht="15.75" customHeight="1">
      <c r="A197" s="5"/>
      <c r="B197" s="5"/>
      <c r="C197" s="5"/>
      <c r="D197" s="5"/>
      <c r="E197" s="5"/>
      <c r="F197" s="5"/>
      <c r="G197" s="5"/>
    </row>
    <row r="198" ht="15.75" customHeight="1">
      <c r="A198" s="5"/>
      <c r="B198" s="5"/>
      <c r="C198" s="5"/>
      <c r="D198" s="5"/>
      <c r="E198" s="5"/>
      <c r="F198" s="5"/>
      <c r="G198" s="5"/>
    </row>
    <row r="199" ht="15.75" customHeight="1">
      <c r="A199" s="5"/>
      <c r="B199" s="5"/>
      <c r="C199" s="5"/>
      <c r="D199" s="5"/>
      <c r="E199" s="5"/>
      <c r="F199" s="5"/>
      <c r="G199" s="5"/>
    </row>
    <row r="200" ht="15.75" customHeight="1">
      <c r="A200" s="5"/>
      <c r="B200" s="5"/>
      <c r="C200" s="5"/>
      <c r="D200" s="5"/>
      <c r="E200" s="5"/>
      <c r="F200" s="5"/>
      <c r="G200" s="5"/>
    </row>
    <row r="201" ht="15.75" customHeight="1">
      <c r="A201" s="5"/>
      <c r="B201" s="5"/>
      <c r="C201" s="5"/>
      <c r="D201" s="5"/>
      <c r="E201" s="5"/>
      <c r="F201" s="5"/>
      <c r="G201" s="5"/>
    </row>
    <row r="202" ht="15.75" customHeight="1">
      <c r="A202" s="5"/>
      <c r="B202" s="5"/>
      <c r="C202" s="5"/>
      <c r="D202" s="5"/>
      <c r="E202" s="5"/>
      <c r="F202" s="5"/>
      <c r="G202" s="5"/>
    </row>
    <row r="203" ht="15.75" customHeight="1">
      <c r="A203" s="5"/>
      <c r="B203" s="5"/>
      <c r="C203" s="5"/>
      <c r="D203" s="5"/>
      <c r="E203" s="5"/>
      <c r="F203" s="5"/>
      <c r="G203" s="5"/>
    </row>
    <row r="204" ht="15.75" customHeight="1">
      <c r="A204" s="5"/>
      <c r="B204" s="5"/>
      <c r="C204" s="5"/>
      <c r="D204" s="5"/>
      <c r="E204" s="5"/>
      <c r="F204" s="5"/>
      <c r="G204" s="5"/>
    </row>
    <row r="205" ht="15.75" customHeight="1">
      <c r="A205" s="5"/>
      <c r="B205" s="5"/>
      <c r="C205" s="5"/>
      <c r="D205" s="5"/>
      <c r="E205" s="5"/>
      <c r="F205" s="5"/>
      <c r="G205" s="5"/>
    </row>
    <row r="206" ht="15.75" customHeight="1">
      <c r="A206" s="5"/>
      <c r="B206" s="5"/>
      <c r="C206" s="5"/>
      <c r="D206" s="5"/>
      <c r="E206" s="5"/>
      <c r="F206" s="5"/>
      <c r="G206" s="5"/>
    </row>
    <row r="207" ht="15.75" customHeight="1">
      <c r="A207" s="5"/>
      <c r="B207" s="5"/>
      <c r="C207" s="5"/>
      <c r="D207" s="5"/>
      <c r="E207" s="5"/>
      <c r="F207" s="5"/>
      <c r="G207" s="5"/>
    </row>
    <row r="208" ht="15.75" customHeight="1">
      <c r="A208" s="5"/>
      <c r="B208" s="5"/>
      <c r="C208" s="5"/>
      <c r="D208" s="5"/>
      <c r="E208" s="5"/>
      <c r="F208" s="5"/>
      <c r="G208" s="5"/>
    </row>
    <row r="209" ht="15.75" customHeight="1">
      <c r="A209" s="5"/>
      <c r="B209" s="5"/>
      <c r="C209" s="5"/>
      <c r="D209" s="5"/>
      <c r="E209" s="5"/>
      <c r="F209" s="5"/>
      <c r="G209" s="5"/>
    </row>
    <row r="210" ht="15.75" customHeight="1">
      <c r="A210" s="5"/>
      <c r="B210" s="5"/>
      <c r="C210" s="5"/>
      <c r="D210" s="5"/>
      <c r="E210" s="5"/>
      <c r="F210" s="5"/>
      <c r="G210" s="5"/>
    </row>
    <row r="211" ht="15.75" customHeight="1">
      <c r="A211" s="5"/>
      <c r="B211" s="5"/>
      <c r="C211" s="5"/>
      <c r="D211" s="5"/>
      <c r="E211" s="5"/>
      <c r="F211" s="5"/>
      <c r="G211" s="5"/>
    </row>
    <row r="212" ht="15.75" customHeight="1">
      <c r="A212" s="5"/>
      <c r="B212" s="5"/>
      <c r="C212" s="5"/>
      <c r="D212" s="5"/>
      <c r="E212" s="5"/>
      <c r="F212" s="5"/>
      <c r="G212" s="5"/>
    </row>
    <row r="213" ht="15.75" customHeight="1">
      <c r="A213" s="5"/>
      <c r="B213" s="5"/>
      <c r="C213" s="5"/>
      <c r="D213" s="5"/>
      <c r="E213" s="5"/>
      <c r="F213" s="5"/>
      <c r="G213" s="5"/>
    </row>
    <row r="214" ht="15.75" customHeight="1">
      <c r="A214" s="5"/>
      <c r="B214" s="5"/>
      <c r="C214" s="5"/>
      <c r="D214" s="5"/>
      <c r="E214" s="5"/>
      <c r="F214" s="5"/>
      <c r="G214" s="5"/>
    </row>
    <row r="215" ht="15.75" customHeight="1">
      <c r="A215" s="5"/>
      <c r="B215" s="5"/>
      <c r="C215" s="5"/>
      <c r="D215" s="5"/>
      <c r="E215" s="5"/>
      <c r="F215" s="5"/>
      <c r="G215" s="5"/>
    </row>
    <row r="216" ht="15.75" customHeight="1">
      <c r="A216" s="5"/>
      <c r="B216" s="5"/>
      <c r="C216" s="5"/>
      <c r="D216" s="5"/>
      <c r="E216" s="5"/>
      <c r="F216" s="5"/>
      <c r="G216" s="5"/>
    </row>
    <row r="217" ht="15.75" customHeight="1">
      <c r="A217" s="5"/>
      <c r="B217" s="5"/>
      <c r="C217" s="5"/>
      <c r="D217" s="5"/>
      <c r="E217" s="5"/>
      <c r="F217" s="5"/>
      <c r="G217" s="5"/>
    </row>
    <row r="218" ht="15.75" customHeight="1">
      <c r="A218" s="5"/>
      <c r="B218" s="5"/>
      <c r="C218" s="5"/>
      <c r="D218" s="5"/>
      <c r="E218" s="5"/>
      <c r="F218" s="5"/>
      <c r="G218" s="5"/>
    </row>
    <row r="219" ht="15.75" customHeight="1">
      <c r="A219" s="5"/>
      <c r="B219" s="5"/>
      <c r="C219" s="5"/>
      <c r="D219" s="5"/>
      <c r="E219" s="5"/>
      <c r="F219" s="5"/>
      <c r="G219" s="5"/>
    </row>
    <row r="220" ht="15.75" customHeight="1">
      <c r="A220" s="5"/>
      <c r="B220" s="5"/>
      <c r="C220" s="5"/>
      <c r="D220" s="5"/>
      <c r="E220" s="5"/>
      <c r="F220" s="5"/>
      <c r="G220" s="5"/>
    </row>
    <row r="221" ht="15.75" customHeight="1">
      <c r="A221" s="5"/>
      <c r="B221" s="5"/>
      <c r="C221" s="5"/>
      <c r="D221" s="5"/>
      <c r="E221" s="5"/>
      <c r="F221" s="5"/>
      <c r="G221" s="5"/>
    </row>
    <row r="222" ht="15.75" customHeight="1">
      <c r="A222" s="5"/>
      <c r="B222" s="5"/>
      <c r="C222" s="5"/>
      <c r="D222" s="5"/>
      <c r="E222" s="5"/>
      <c r="F222" s="5"/>
      <c r="G222" s="5"/>
    </row>
    <row r="223" ht="15.75" customHeight="1">
      <c r="A223" s="5"/>
      <c r="B223" s="5"/>
      <c r="C223" s="5"/>
      <c r="D223" s="5"/>
      <c r="E223" s="5"/>
      <c r="F223" s="5"/>
      <c r="G223" s="5"/>
    </row>
    <row r="224" ht="15.75" customHeight="1">
      <c r="A224" s="5"/>
      <c r="B224" s="5"/>
      <c r="C224" s="5"/>
      <c r="D224" s="5"/>
      <c r="E224" s="5"/>
      <c r="F224" s="5"/>
      <c r="G224" s="5"/>
    </row>
    <row r="225" ht="15.75" customHeight="1">
      <c r="A225" s="5"/>
      <c r="B225" s="5"/>
      <c r="C225" s="5"/>
      <c r="D225" s="5"/>
      <c r="E225" s="5"/>
      <c r="F225" s="5"/>
      <c r="G225" s="5"/>
    </row>
    <row r="226" ht="15.75" customHeight="1">
      <c r="A226" s="5"/>
      <c r="B226" s="5"/>
      <c r="C226" s="5"/>
      <c r="D226" s="5"/>
      <c r="E226" s="5"/>
      <c r="F226" s="5"/>
      <c r="G226" s="5"/>
    </row>
    <row r="227" ht="15.75" customHeight="1">
      <c r="A227" s="5"/>
      <c r="B227" s="5"/>
      <c r="C227" s="5"/>
      <c r="D227" s="5"/>
      <c r="E227" s="5"/>
      <c r="F227" s="5"/>
      <c r="G227" s="5"/>
    </row>
    <row r="228" ht="15.75" customHeight="1">
      <c r="A228" s="5"/>
      <c r="B228" s="5"/>
      <c r="C228" s="5"/>
      <c r="D228" s="5"/>
      <c r="E228" s="5"/>
      <c r="F228" s="5"/>
      <c r="G228" s="5"/>
    </row>
    <row r="229" ht="15.75" customHeight="1">
      <c r="A229" s="5"/>
      <c r="B229" s="5"/>
      <c r="C229" s="5"/>
      <c r="D229" s="5"/>
      <c r="E229" s="5"/>
      <c r="F229" s="5"/>
      <c r="G229" s="5"/>
    </row>
    <row r="230" ht="15.75" customHeight="1">
      <c r="A230" s="5"/>
      <c r="B230" s="5"/>
      <c r="C230" s="5"/>
      <c r="D230" s="5"/>
      <c r="E230" s="5"/>
      <c r="F230" s="5"/>
      <c r="G230" s="5"/>
    </row>
    <row r="231" ht="15.75" customHeight="1">
      <c r="A231" s="5"/>
      <c r="B231" s="5"/>
      <c r="C231" s="5"/>
      <c r="D231" s="5"/>
      <c r="E231" s="5"/>
      <c r="F231" s="5"/>
      <c r="G231" s="5"/>
    </row>
    <row r="232" ht="15.75" customHeight="1">
      <c r="A232" s="5"/>
      <c r="B232" s="5"/>
      <c r="C232" s="5"/>
      <c r="D232" s="5"/>
      <c r="E232" s="5"/>
      <c r="F232" s="5"/>
      <c r="G232" s="5"/>
    </row>
    <row r="233" ht="15.75" customHeight="1">
      <c r="A233" s="5"/>
      <c r="B233" s="5"/>
      <c r="C233" s="5"/>
      <c r="D233" s="5"/>
      <c r="E233" s="5"/>
      <c r="F233" s="5"/>
      <c r="G233" s="5"/>
    </row>
    <row r="234" ht="15.75" customHeight="1">
      <c r="A234" s="5"/>
      <c r="B234" s="5"/>
      <c r="C234" s="5"/>
      <c r="D234" s="5"/>
      <c r="E234" s="5"/>
      <c r="F234" s="5"/>
      <c r="G234" s="5"/>
    </row>
    <row r="235" ht="15.75" customHeight="1">
      <c r="A235" s="5"/>
      <c r="B235" s="5"/>
      <c r="C235" s="5"/>
      <c r="D235" s="5"/>
      <c r="E235" s="5"/>
      <c r="F235" s="5"/>
      <c r="G235" s="5"/>
    </row>
    <row r="236" ht="15.75" customHeight="1">
      <c r="A236" s="5"/>
      <c r="B236" s="5"/>
      <c r="C236" s="5"/>
      <c r="D236" s="5"/>
      <c r="E236" s="5"/>
      <c r="F236" s="5"/>
      <c r="G236" s="5"/>
    </row>
    <row r="237" ht="15.75" customHeight="1">
      <c r="A237" s="5"/>
      <c r="B237" s="5"/>
      <c r="C237" s="5"/>
      <c r="D237" s="5"/>
      <c r="E237" s="5"/>
      <c r="F237" s="5"/>
      <c r="G237" s="5"/>
    </row>
    <row r="238" ht="15.75" customHeight="1">
      <c r="A238" s="5"/>
      <c r="B238" s="5"/>
      <c r="C238" s="5"/>
      <c r="D238" s="5"/>
      <c r="E238" s="5"/>
      <c r="F238" s="5"/>
      <c r="G238" s="5"/>
    </row>
    <row r="239" ht="15.75" customHeight="1">
      <c r="A239" s="5"/>
      <c r="B239" s="5"/>
      <c r="C239" s="5"/>
      <c r="D239" s="5"/>
      <c r="E239" s="5"/>
      <c r="F239" s="5"/>
      <c r="G239" s="5"/>
    </row>
    <row r="240" ht="15.75" customHeight="1">
      <c r="A240" s="5"/>
      <c r="B240" s="5"/>
      <c r="C240" s="5"/>
      <c r="D240" s="5"/>
      <c r="E240" s="5"/>
      <c r="F240" s="5"/>
      <c r="G240" s="5"/>
    </row>
    <row r="241" ht="15.75" customHeight="1">
      <c r="A241" s="5"/>
      <c r="B241" s="5"/>
      <c r="C241" s="5"/>
      <c r="D241" s="5"/>
      <c r="E241" s="5"/>
      <c r="F241" s="5"/>
      <c r="G241" s="5"/>
    </row>
    <row r="242" ht="15.75" customHeight="1">
      <c r="A242" s="5"/>
      <c r="B242" s="5"/>
      <c r="C242" s="5"/>
      <c r="D242" s="5"/>
      <c r="E242" s="5"/>
      <c r="F242" s="5"/>
      <c r="G242" s="5"/>
    </row>
    <row r="243" ht="15.75" customHeight="1">
      <c r="A243" s="5"/>
      <c r="B243" s="5"/>
      <c r="C243" s="5"/>
      <c r="D243" s="5"/>
      <c r="E243" s="5"/>
      <c r="F243" s="5"/>
      <c r="G243" s="5"/>
    </row>
    <row r="244" ht="15.75" customHeight="1">
      <c r="A244" s="5"/>
      <c r="B244" s="5"/>
      <c r="C244" s="5"/>
      <c r="D244" s="5"/>
      <c r="E244" s="5"/>
      <c r="F244" s="5"/>
      <c r="G244" s="5"/>
    </row>
    <row r="245" ht="15.75" customHeight="1">
      <c r="A245" s="5"/>
      <c r="B245" s="5"/>
      <c r="C245" s="5"/>
      <c r="D245" s="5"/>
      <c r="E245" s="5"/>
      <c r="F245" s="5"/>
      <c r="G245" s="5"/>
    </row>
    <row r="246" ht="15.75" customHeight="1">
      <c r="A246" s="5"/>
      <c r="B246" s="5"/>
      <c r="C246" s="5"/>
      <c r="D246" s="5"/>
      <c r="E246" s="5"/>
      <c r="F246" s="5"/>
      <c r="G246" s="5"/>
    </row>
    <row r="247" ht="15.75" customHeight="1">
      <c r="A247" s="5"/>
      <c r="B247" s="5"/>
      <c r="C247" s="5"/>
      <c r="D247" s="5"/>
      <c r="E247" s="5"/>
      <c r="F247" s="5"/>
      <c r="G247" s="5"/>
    </row>
    <row r="248" ht="15.75" customHeight="1">
      <c r="A248" s="5"/>
      <c r="B248" s="5"/>
      <c r="C248" s="5"/>
      <c r="D248" s="5"/>
      <c r="E248" s="5"/>
      <c r="F248" s="5"/>
      <c r="G248" s="5"/>
    </row>
    <row r="249" ht="15.75" customHeight="1">
      <c r="A249" s="5"/>
      <c r="B249" s="5"/>
      <c r="C249" s="5"/>
      <c r="D249" s="5"/>
      <c r="E249" s="5"/>
      <c r="F249" s="5"/>
      <c r="G249" s="5"/>
    </row>
    <row r="250" ht="15.75" customHeight="1">
      <c r="A250" s="5"/>
      <c r="B250" s="5"/>
      <c r="C250" s="5"/>
      <c r="D250" s="5"/>
      <c r="E250" s="5"/>
      <c r="F250" s="5"/>
      <c r="G250" s="5"/>
    </row>
    <row r="251" ht="15.75" customHeight="1">
      <c r="A251" s="5"/>
      <c r="B251" s="5"/>
      <c r="C251" s="5"/>
      <c r="D251" s="5"/>
      <c r="E251" s="5"/>
      <c r="F251" s="5"/>
      <c r="G251" s="5"/>
    </row>
    <row r="252" ht="15.75" customHeight="1">
      <c r="A252" s="5"/>
      <c r="B252" s="5"/>
      <c r="C252" s="5"/>
      <c r="D252" s="5"/>
      <c r="E252" s="5"/>
      <c r="F252" s="5"/>
      <c r="G252" s="5"/>
    </row>
    <row r="253" ht="15.75" customHeight="1">
      <c r="A253" s="5"/>
      <c r="B253" s="5"/>
      <c r="C253" s="5"/>
      <c r="D253" s="5"/>
      <c r="E253" s="5"/>
      <c r="F253" s="5"/>
      <c r="G253" s="5"/>
    </row>
    <row r="254" ht="15.75" customHeight="1">
      <c r="A254" s="5"/>
      <c r="B254" s="5"/>
      <c r="C254" s="5"/>
      <c r="D254" s="5"/>
      <c r="E254" s="5"/>
      <c r="F254" s="5"/>
      <c r="G254" s="5"/>
    </row>
    <row r="255" ht="15.75" customHeight="1">
      <c r="A255" s="5"/>
      <c r="B255" s="5"/>
      <c r="C255" s="5"/>
      <c r="D255" s="5"/>
      <c r="E255" s="5"/>
      <c r="F255" s="5"/>
      <c r="G255" s="5"/>
    </row>
    <row r="256" ht="15.75" customHeight="1">
      <c r="A256" s="5"/>
      <c r="B256" s="5"/>
      <c r="C256" s="5"/>
      <c r="D256" s="5"/>
      <c r="E256" s="5"/>
      <c r="F256" s="5"/>
      <c r="G256" s="5"/>
    </row>
    <row r="257" ht="15.75" customHeight="1">
      <c r="A257" s="5"/>
      <c r="B257" s="5"/>
      <c r="C257" s="5"/>
      <c r="D257" s="5"/>
      <c r="E257" s="5"/>
      <c r="F257" s="5"/>
      <c r="G257" s="5"/>
    </row>
    <row r="258" ht="15.75" customHeight="1">
      <c r="A258" s="5"/>
      <c r="B258" s="5"/>
      <c r="C258" s="5"/>
      <c r="D258" s="5"/>
      <c r="E258" s="5"/>
      <c r="F258" s="5"/>
      <c r="G258" s="5"/>
    </row>
    <row r="259" ht="15.75" customHeight="1">
      <c r="A259" s="5"/>
      <c r="B259" s="5"/>
      <c r="C259" s="5"/>
      <c r="D259" s="5"/>
      <c r="E259" s="5"/>
      <c r="F259" s="5"/>
      <c r="G259" s="5"/>
    </row>
    <row r="260" ht="15.75" customHeight="1">
      <c r="A260" s="5"/>
      <c r="B260" s="5"/>
      <c r="C260" s="5"/>
      <c r="D260" s="5"/>
      <c r="E260" s="5"/>
      <c r="F260" s="5"/>
      <c r="G260" s="5"/>
    </row>
    <row r="261" ht="15.75" customHeight="1">
      <c r="A261" s="5"/>
      <c r="B261" s="5"/>
      <c r="C261" s="5"/>
      <c r="D261" s="5"/>
      <c r="E261" s="5"/>
      <c r="F261" s="5"/>
      <c r="G261" s="5"/>
    </row>
    <row r="262" ht="15.75" customHeight="1">
      <c r="A262" s="5"/>
      <c r="B262" s="5"/>
      <c r="C262" s="5"/>
      <c r="D262" s="5"/>
      <c r="E262" s="5"/>
      <c r="F262" s="5"/>
      <c r="G262" s="5"/>
    </row>
    <row r="263" ht="15.75" customHeight="1">
      <c r="A263" s="5"/>
      <c r="B263" s="5"/>
      <c r="C263" s="5"/>
      <c r="D263" s="5"/>
      <c r="E263" s="5"/>
      <c r="F263" s="5"/>
      <c r="G263" s="5"/>
    </row>
    <row r="264" ht="15.75" customHeight="1">
      <c r="A264" s="5"/>
      <c r="B264" s="5"/>
      <c r="C264" s="5"/>
      <c r="D264" s="5"/>
      <c r="E264" s="5"/>
      <c r="F264" s="5"/>
      <c r="G264" s="5"/>
    </row>
    <row r="265" ht="15.75" customHeight="1">
      <c r="A265" s="5"/>
      <c r="B265" s="5"/>
      <c r="C265" s="5"/>
      <c r="D265" s="5"/>
      <c r="E265" s="5"/>
      <c r="F265" s="5"/>
      <c r="G265" s="5"/>
    </row>
    <row r="266" ht="15.75" customHeight="1">
      <c r="A266" s="5"/>
      <c r="B266" s="5"/>
      <c r="C266" s="5"/>
      <c r="D266" s="5"/>
      <c r="E266" s="5"/>
      <c r="F266" s="5"/>
      <c r="G266" s="5"/>
    </row>
    <row r="267" ht="15.75" customHeight="1">
      <c r="A267" s="5"/>
      <c r="B267" s="5"/>
      <c r="C267" s="5"/>
      <c r="D267" s="5"/>
      <c r="E267" s="5"/>
      <c r="F267" s="5"/>
      <c r="G267" s="5"/>
    </row>
    <row r="268" ht="15.75" customHeight="1">
      <c r="A268" s="5"/>
      <c r="B268" s="5"/>
      <c r="C268" s="5"/>
      <c r="D268" s="5"/>
      <c r="E268" s="5"/>
      <c r="F268" s="5"/>
      <c r="G268" s="5"/>
    </row>
    <row r="269" ht="15.75" customHeight="1">
      <c r="A269" s="5"/>
      <c r="B269" s="5"/>
      <c r="C269" s="5"/>
      <c r="D269" s="5"/>
      <c r="E269" s="5"/>
      <c r="F269" s="5"/>
      <c r="G269" s="5"/>
    </row>
    <row r="270" ht="15.75" customHeight="1">
      <c r="A270" s="5"/>
      <c r="B270" s="5"/>
      <c r="C270" s="5"/>
      <c r="D270" s="5"/>
      <c r="E270" s="5"/>
      <c r="F270" s="5"/>
      <c r="G270" s="5"/>
    </row>
    <row r="271" ht="15.75" customHeight="1">
      <c r="A271" s="5"/>
      <c r="B271" s="5"/>
      <c r="C271" s="5"/>
      <c r="D271" s="5"/>
      <c r="E271" s="5"/>
      <c r="F271" s="5"/>
      <c r="G271" s="5"/>
    </row>
    <row r="272" ht="15.75" customHeight="1">
      <c r="A272" s="5"/>
      <c r="B272" s="5"/>
      <c r="C272" s="5"/>
      <c r="D272" s="5"/>
      <c r="E272" s="5"/>
      <c r="F272" s="5"/>
      <c r="G272" s="5"/>
    </row>
    <row r="273" ht="15.75" customHeight="1">
      <c r="A273" s="5"/>
      <c r="B273" s="5"/>
      <c r="C273" s="5"/>
      <c r="D273" s="5"/>
      <c r="E273" s="5"/>
      <c r="F273" s="5"/>
      <c r="G273" s="5"/>
    </row>
    <row r="274" ht="15.75" customHeight="1">
      <c r="A274" s="5"/>
      <c r="B274" s="5"/>
      <c r="C274" s="5"/>
      <c r="D274" s="5"/>
      <c r="E274" s="5"/>
      <c r="F274" s="5"/>
      <c r="G274" s="5"/>
    </row>
    <row r="275" ht="15.75" customHeight="1">
      <c r="A275" s="5"/>
      <c r="B275" s="5"/>
      <c r="C275" s="5"/>
      <c r="D275" s="5"/>
      <c r="E275" s="5"/>
      <c r="F275" s="5"/>
      <c r="G275" s="5"/>
    </row>
    <row r="276" ht="15.75" customHeight="1">
      <c r="A276" s="5"/>
      <c r="B276" s="5"/>
      <c r="C276" s="5"/>
      <c r="D276" s="5"/>
      <c r="E276" s="5"/>
      <c r="F276" s="5"/>
      <c r="G276" s="5"/>
    </row>
    <row r="277" ht="15.75" customHeight="1">
      <c r="A277" s="5"/>
      <c r="B277" s="5"/>
      <c r="C277" s="5"/>
      <c r="D277" s="5"/>
      <c r="E277" s="5"/>
      <c r="F277" s="5"/>
      <c r="G277" s="5"/>
    </row>
    <row r="278" ht="15.75" customHeight="1">
      <c r="A278" s="5"/>
      <c r="B278" s="5"/>
      <c r="C278" s="5"/>
      <c r="D278" s="5"/>
      <c r="E278" s="5"/>
      <c r="F278" s="5"/>
      <c r="G278" s="5"/>
    </row>
    <row r="279" ht="15.75" customHeight="1">
      <c r="A279" s="5"/>
      <c r="B279" s="5"/>
      <c r="C279" s="5"/>
      <c r="D279" s="5"/>
      <c r="E279" s="5"/>
      <c r="F279" s="5"/>
      <c r="G279" s="5"/>
    </row>
    <row r="280" ht="15.75" customHeight="1">
      <c r="A280" s="5"/>
      <c r="B280" s="5"/>
      <c r="C280" s="5"/>
      <c r="D280" s="5"/>
      <c r="E280" s="5"/>
      <c r="F280" s="5"/>
      <c r="G280" s="5"/>
    </row>
    <row r="281" ht="15.75" customHeight="1">
      <c r="A281" s="5"/>
      <c r="B281" s="5"/>
      <c r="C281" s="5"/>
      <c r="D281" s="5"/>
      <c r="E281" s="5"/>
      <c r="F281" s="5"/>
      <c r="G281" s="5"/>
    </row>
    <row r="282" ht="15.75" customHeight="1">
      <c r="A282" s="5"/>
      <c r="B282" s="5"/>
      <c r="C282" s="5"/>
      <c r="D282" s="5"/>
      <c r="E282" s="5"/>
      <c r="F282" s="5"/>
      <c r="G282" s="5"/>
    </row>
    <row r="283" ht="15.75" customHeight="1">
      <c r="A283" s="5"/>
      <c r="B283" s="5"/>
      <c r="C283" s="5"/>
      <c r="D283" s="5"/>
      <c r="E283" s="5"/>
      <c r="F283" s="5"/>
      <c r="G283" s="5"/>
    </row>
    <row r="284" ht="15.75" customHeight="1">
      <c r="A284" s="5"/>
      <c r="B284" s="5"/>
      <c r="C284" s="5"/>
      <c r="D284" s="5"/>
      <c r="E284" s="5"/>
      <c r="F284" s="5"/>
      <c r="G284" s="5"/>
    </row>
    <row r="285" ht="15.75" customHeight="1">
      <c r="A285" s="5"/>
      <c r="B285" s="5"/>
      <c r="C285" s="5"/>
      <c r="D285" s="5"/>
      <c r="E285" s="5"/>
      <c r="F285" s="5"/>
      <c r="G285" s="5"/>
    </row>
    <row r="286" ht="15.75" customHeight="1">
      <c r="A286" s="5"/>
      <c r="B286" s="5"/>
      <c r="C286" s="5"/>
      <c r="D286" s="5"/>
      <c r="E286" s="5"/>
      <c r="F286" s="5"/>
      <c r="G286" s="5"/>
    </row>
    <row r="287" ht="15.75" customHeight="1">
      <c r="A287" s="5"/>
      <c r="B287" s="5"/>
      <c r="C287" s="5"/>
      <c r="D287" s="5"/>
      <c r="E287" s="5"/>
      <c r="F287" s="5"/>
      <c r="G287" s="5"/>
    </row>
    <row r="288" ht="15.75" customHeight="1">
      <c r="A288" s="5"/>
      <c r="B288" s="5"/>
      <c r="C288" s="5"/>
      <c r="D288" s="5"/>
      <c r="E288" s="5"/>
      <c r="F288" s="5"/>
      <c r="G288" s="5"/>
    </row>
    <row r="289" ht="15.75" customHeight="1">
      <c r="A289" s="5"/>
      <c r="B289" s="5"/>
      <c r="C289" s="5"/>
      <c r="D289" s="5"/>
      <c r="E289" s="5"/>
      <c r="F289" s="5"/>
      <c r="G289" s="5"/>
    </row>
    <row r="290" ht="15.75" customHeight="1">
      <c r="A290" s="5"/>
      <c r="B290" s="5"/>
      <c r="C290" s="5"/>
      <c r="D290" s="5"/>
      <c r="E290" s="5"/>
      <c r="F290" s="5"/>
      <c r="G290" s="5"/>
    </row>
    <row r="291" ht="15.75" customHeight="1">
      <c r="A291" s="5"/>
      <c r="B291" s="5"/>
      <c r="C291" s="5"/>
      <c r="D291" s="5"/>
      <c r="E291" s="5"/>
      <c r="F291" s="5"/>
      <c r="G291" s="5"/>
    </row>
    <row r="292" ht="15.75" customHeight="1">
      <c r="A292" s="5"/>
      <c r="B292" s="5"/>
      <c r="C292" s="5"/>
      <c r="D292" s="5"/>
      <c r="E292" s="5"/>
      <c r="F292" s="5"/>
      <c r="G292" s="5"/>
    </row>
    <row r="293" ht="15.75" customHeight="1">
      <c r="A293" s="5"/>
      <c r="B293" s="5"/>
      <c r="C293" s="5"/>
      <c r="D293" s="5"/>
      <c r="E293" s="5"/>
      <c r="F293" s="5"/>
      <c r="G293" s="5"/>
    </row>
    <row r="294" ht="15.75" customHeight="1">
      <c r="A294" s="5"/>
      <c r="B294" s="5"/>
      <c r="C294" s="5"/>
      <c r="D294" s="5"/>
      <c r="E294" s="5"/>
      <c r="F294" s="5"/>
      <c r="G294" s="5"/>
    </row>
    <row r="295" ht="15.75" customHeight="1">
      <c r="A295" s="5"/>
      <c r="B295" s="5"/>
      <c r="C295" s="5"/>
      <c r="D295" s="5"/>
      <c r="E295" s="5"/>
      <c r="F295" s="5"/>
      <c r="G295" s="5"/>
    </row>
    <row r="296" ht="15.75" customHeight="1">
      <c r="A296" s="5"/>
      <c r="B296" s="5"/>
      <c r="C296" s="5"/>
      <c r="D296" s="5"/>
      <c r="E296" s="5"/>
      <c r="F296" s="5"/>
      <c r="G296" s="5"/>
    </row>
    <row r="297" ht="15.75" customHeight="1">
      <c r="A297" s="5"/>
      <c r="B297" s="5"/>
      <c r="C297" s="5"/>
      <c r="D297" s="5"/>
      <c r="E297" s="5"/>
      <c r="F297" s="5"/>
      <c r="G297" s="5"/>
    </row>
    <row r="298" ht="15.75" customHeight="1">
      <c r="A298" s="5"/>
      <c r="B298" s="5"/>
      <c r="C298" s="5"/>
      <c r="D298" s="5"/>
      <c r="E298" s="5"/>
      <c r="F298" s="5"/>
      <c r="G298" s="5"/>
    </row>
    <row r="299" ht="15.75" customHeight="1">
      <c r="A299" s="5"/>
      <c r="B299" s="5"/>
      <c r="C299" s="5"/>
      <c r="D299" s="5"/>
      <c r="E299" s="5"/>
      <c r="F299" s="5"/>
      <c r="G299" s="5"/>
    </row>
    <row r="300" ht="15.75" customHeight="1">
      <c r="A300" s="5"/>
      <c r="B300" s="5"/>
      <c r="C300" s="5"/>
      <c r="D300" s="5"/>
      <c r="E300" s="5"/>
      <c r="F300" s="5"/>
      <c r="G300" s="5"/>
    </row>
    <row r="301" ht="15.75" customHeight="1">
      <c r="A301" s="5"/>
      <c r="B301" s="5"/>
      <c r="C301" s="5"/>
      <c r="D301" s="5"/>
      <c r="E301" s="5"/>
      <c r="F301" s="5"/>
      <c r="G301" s="5"/>
    </row>
    <row r="302" ht="15.75" customHeight="1">
      <c r="A302" s="5"/>
      <c r="B302" s="5"/>
      <c r="C302" s="5"/>
      <c r="D302" s="5"/>
      <c r="E302" s="5"/>
      <c r="F302" s="5"/>
      <c r="G302" s="5"/>
    </row>
    <row r="303" ht="15.75" customHeight="1">
      <c r="A303" s="5"/>
      <c r="B303" s="5"/>
      <c r="C303" s="5"/>
      <c r="D303" s="5"/>
      <c r="E303" s="5"/>
      <c r="F303" s="5"/>
      <c r="G303" s="5"/>
    </row>
    <row r="304" ht="15.75" customHeight="1">
      <c r="A304" s="5"/>
      <c r="B304" s="5"/>
      <c r="C304" s="5"/>
      <c r="D304" s="5"/>
      <c r="E304" s="5"/>
      <c r="F304" s="5"/>
      <c r="G304" s="5"/>
    </row>
    <row r="305" ht="15.75" customHeight="1">
      <c r="A305" s="5"/>
      <c r="B305" s="5"/>
      <c r="C305" s="5"/>
      <c r="D305" s="5"/>
      <c r="E305" s="5"/>
      <c r="F305" s="5"/>
      <c r="G305" s="5"/>
    </row>
    <row r="306" ht="15.75" customHeight="1">
      <c r="A306" s="5"/>
      <c r="B306" s="5"/>
      <c r="C306" s="5"/>
      <c r="D306" s="5"/>
      <c r="E306" s="5"/>
      <c r="F306" s="5"/>
      <c r="G306" s="5"/>
    </row>
    <row r="307" ht="15.75" customHeight="1">
      <c r="A307" s="5"/>
      <c r="B307" s="5"/>
      <c r="C307" s="5"/>
      <c r="D307" s="5"/>
      <c r="E307" s="5"/>
      <c r="F307" s="5"/>
      <c r="G307" s="5"/>
    </row>
    <row r="308" ht="15.75" customHeight="1">
      <c r="A308" s="5"/>
      <c r="B308" s="5"/>
      <c r="C308" s="5"/>
      <c r="D308" s="5"/>
      <c r="E308" s="5"/>
      <c r="F308" s="5"/>
      <c r="G308" s="5"/>
    </row>
    <row r="309" ht="15.75" customHeight="1">
      <c r="A309" s="5"/>
      <c r="B309" s="5"/>
      <c r="C309" s="5"/>
      <c r="D309" s="5"/>
      <c r="E309" s="5"/>
      <c r="F309" s="5"/>
      <c r="G309" s="5"/>
    </row>
    <row r="310" ht="15.75" customHeight="1">
      <c r="A310" s="5"/>
      <c r="B310" s="5"/>
      <c r="C310" s="5"/>
      <c r="D310" s="5"/>
      <c r="E310" s="5"/>
      <c r="F310" s="5"/>
      <c r="G310" s="5"/>
    </row>
    <row r="311" ht="15.75" customHeight="1">
      <c r="A311" s="5"/>
      <c r="B311" s="5"/>
      <c r="C311" s="5"/>
      <c r="D311" s="5"/>
      <c r="E311" s="5"/>
      <c r="F311" s="5"/>
      <c r="G311" s="5"/>
    </row>
    <row r="312" ht="15.75" customHeight="1">
      <c r="A312" s="5"/>
      <c r="B312" s="5"/>
      <c r="C312" s="5"/>
      <c r="D312" s="5"/>
      <c r="E312" s="5"/>
      <c r="F312" s="5"/>
      <c r="G312" s="5"/>
    </row>
    <row r="313" ht="15.75" customHeight="1">
      <c r="A313" s="5"/>
      <c r="B313" s="5"/>
      <c r="C313" s="5"/>
      <c r="D313" s="5"/>
      <c r="E313" s="5"/>
      <c r="F313" s="5"/>
      <c r="G313" s="5"/>
    </row>
    <row r="314" ht="15.75" customHeight="1">
      <c r="A314" s="5"/>
      <c r="B314" s="5"/>
      <c r="C314" s="5"/>
      <c r="D314" s="5"/>
      <c r="E314" s="5"/>
      <c r="F314" s="5"/>
      <c r="G314" s="5"/>
    </row>
    <row r="315" ht="15.75" customHeight="1">
      <c r="A315" s="5"/>
      <c r="B315" s="5"/>
      <c r="C315" s="5"/>
      <c r="D315" s="5"/>
      <c r="E315" s="5"/>
      <c r="F315" s="5"/>
      <c r="G315" s="5"/>
    </row>
    <row r="316" ht="15.75" customHeight="1">
      <c r="A316" s="5"/>
      <c r="B316" s="5"/>
      <c r="C316" s="5"/>
      <c r="D316" s="5"/>
      <c r="E316" s="5"/>
      <c r="F316" s="5"/>
      <c r="G316" s="5"/>
    </row>
    <row r="317" ht="15.75" customHeight="1">
      <c r="A317" s="5"/>
      <c r="B317" s="5"/>
      <c r="C317" s="5"/>
      <c r="D317" s="5"/>
      <c r="E317" s="5"/>
      <c r="F317" s="5"/>
      <c r="G317" s="5"/>
    </row>
    <row r="318" ht="15.75" customHeight="1">
      <c r="A318" s="5"/>
      <c r="B318" s="5"/>
      <c r="C318" s="5"/>
      <c r="D318" s="5"/>
      <c r="E318" s="5"/>
      <c r="F318" s="5"/>
      <c r="G318" s="5"/>
    </row>
    <row r="319" ht="15.75" customHeight="1">
      <c r="A319" s="5"/>
      <c r="B319" s="5"/>
      <c r="C319" s="5"/>
      <c r="D319" s="5"/>
      <c r="E319" s="5"/>
      <c r="F319" s="5"/>
      <c r="G319" s="5"/>
    </row>
    <row r="320" ht="15.75" customHeight="1">
      <c r="A320" s="5"/>
      <c r="B320" s="5"/>
      <c r="C320" s="5"/>
      <c r="D320" s="5"/>
      <c r="E320" s="5"/>
      <c r="F320" s="5"/>
      <c r="G320" s="5"/>
    </row>
    <row r="321" ht="15.75" customHeight="1">
      <c r="A321" s="5"/>
      <c r="B321" s="5"/>
      <c r="C321" s="5"/>
      <c r="D321" s="5"/>
      <c r="E321" s="5"/>
      <c r="F321" s="5"/>
      <c r="G321" s="5"/>
    </row>
    <row r="322" ht="15.75" customHeight="1">
      <c r="A322" s="5"/>
      <c r="B322" s="5"/>
      <c r="C322" s="5"/>
      <c r="D322" s="5"/>
      <c r="E322" s="5"/>
      <c r="F322" s="5"/>
      <c r="G322" s="5"/>
    </row>
    <row r="323" ht="15.75" customHeight="1">
      <c r="A323" s="5"/>
      <c r="B323" s="5"/>
      <c r="C323" s="5"/>
      <c r="D323" s="5"/>
      <c r="E323" s="5"/>
      <c r="F323" s="5"/>
      <c r="G323" s="5"/>
    </row>
    <row r="324" ht="15.75" customHeight="1">
      <c r="A324" s="5"/>
      <c r="B324" s="5"/>
      <c r="C324" s="5"/>
      <c r="D324" s="5"/>
      <c r="E324" s="5"/>
      <c r="F324" s="5"/>
      <c r="G324" s="5"/>
    </row>
    <row r="325" ht="15.75" customHeight="1">
      <c r="A325" s="5"/>
      <c r="B325" s="5"/>
      <c r="C325" s="5"/>
      <c r="D325" s="5"/>
      <c r="E325" s="5"/>
      <c r="F325" s="5"/>
      <c r="G325" s="5"/>
    </row>
    <row r="326" ht="15.75" customHeight="1">
      <c r="A326" s="5"/>
      <c r="B326" s="5"/>
      <c r="C326" s="5"/>
      <c r="D326" s="5"/>
      <c r="E326" s="5"/>
      <c r="F326" s="5"/>
      <c r="G326" s="5"/>
    </row>
    <row r="327" ht="15.75" customHeight="1">
      <c r="A327" s="5"/>
      <c r="B327" s="5"/>
      <c r="C327" s="5"/>
      <c r="D327" s="5"/>
      <c r="E327" s="5"/>
      <c r="F327" s="5"/>
      <c r="G327" s="5"/>
    </row>
    <row r="328" ht="15.75" customHeight="1">
      <c r="A328" s="5"/>
      <c r="B328" s="5"/>
      <c r="C328" s="5"/>
      <c r="D328" s="5"/>
      <c r="E328" s="5"/>
      <c r="F328" s="5"/>
      <c r="G328" s="5"/>
    </row>
    <row r="329" ht="15.75" customHeight="1">
      <c r="A329" s="5"/>
      <c r="B329" s="5"/>
      <c r="C329" s="5"/>
      <c r="D329" s="5"/>
      <c r="E329" s="5"/>
      <c r="F329" s="5"/>
      <c r="G329" s="5"/>
    </row>
    <row r="330" ht="15.75" customHeight="1">
      <c r="A330" s="5"/>
      <c r="B330" s="5"/>
      <c r="C330" s="5"/>
      <c r="D330" s="5"/>
      <c r="E330" s="5"/>
      <c r="F330" s="5"/>
      <c r="G330" s="5"/>
    </row>
    <row r="331" ht="15.75" customHeight="1">
      <c r="A331" s="5"/>
      <c r="B331" s="5"/>
      <c r="C331" s="5"/>
      <c r="D331" s="5"/>
      <c r="E331" s="5"/>
      <c r="F331" s="5"/>
      <c r="G331" s="5"/>
    </row>
    <row r="332" ht="15.75" customHeight="1">
      <c r="A332" s="5"/>
      <c r="B332" s="5"/>
      <c r="C332" s="5"/>
      <c r="D332" s="5"/>
      <c r="E332" s="5"/>
      <c r="F332" s="5"/>
      <c r="G332" s="5"/>
    </row>
    <row r="333" ht="15.75" customHeight="1">
      <c r="A333" s="5"/>
      <c r="B333" s="5"/>
      <c r="C333" s="5"/>
      <c r="D333" s="5"/>
      <c r="E333" s="5"/>
      <c r="F333" s="5"/>
      <c r="G333" s="5"/>
    </row>
    <row r="334" ht="15.75" customHeight="1">
      <c r="A334" s="5"/>
      <c r="B334" s="5"/>
      <c r="C334" s="5"/>
      <c r="D334" s="5"/>
      <c r="E334" s="5"/>
      <c r="F334" s="5"/>
      <c r="G334" s="5"/>
    </row>
    <row r="335" ht="15.75" customHeight="1">
      <c r="A335" s="5"/>
      <c r="B335" s="5"/>
      <c r="C335" s="5"/>
      <c r="D335" s="5"/>
      <c r="E335" s="5"/>
      <c r="F335" s="5"/>
      <c r="G335" s="5"/>
    </row>
    <row r="336" ht="15.75" customHeight="1">
      <c r="A336" s="5"/>
      <c r="B336" s="5"/>
      <c r="C336" s="5"/>
      <c r="D336" s="5"/>
      <c r="E336" s="5"/>
      <c r="F336" s="5"/>
      <c r="G336" s="5"/>
    </row>
    <row r="337" ht="15.75" customHeight="1">
      <c r="A337" s="5"/>
      <c r="B337" s="5"/>
      <c r="C337" s="5"/>
      <c r="D337" s="5"/>
      <c r="E337" s="5"/>
      <c r="F337" s="5"/>
      <c r="G337" s="5"/>
    </row>
    <row r="338" ht="15.75" customHeight="1">
      <c r="A338" s="5"/>
      <c r="B338" s="5"/>
      <c r="C338" s="5"/>
      <c r="D338" s="5"/>
      <c r="E338" s="5"/>
      <c r="F338" s="5"/>
      <c r="G338" s="5"/>
    </row>
    <row r="339" ht="15.75" customHeight="1">
      <c r="A339" s="5"/>
      <c r="B339" s="5"/>
      <c r="C339" s="5"/>
      <c r="D339" s="5"/>
      <c r="E339" s="5"/>
      <c r="F339" s="5"/>
      <c r="G339" s="5"/>
    </row>
    <row r="340" ht="15.75" customHeight="1">
      <c r="A340" s="5"/>
      <c r="B340" s="5"/>
      <c r="C340" s="5"/>
      <c r="D340" s="5"/>
      <c r="E340" s="5"/>
      <c r="F340" s="5"/>
      <c r="G340" s="5"/>
    </row>
    <row r="341" ht="15.75" customHeight="1">
      <c r="A341" s="5"/>
      <c r="B341" s="5"/>
      <c r="C341" s="5"/>
      <c r="D341" s="5"/>
      <c r="E341" s="5"/>
      <c r="F341" s="5"/>
      <c r="G341" s="5"/>
    </row>
    <row r="342" ht="15.75" customHeight="1">
      <c r="A342" s="5"/>
      <c r="B342" s="5"/>
      <c r="C342" s="5"/>
      <c r="D342" s="5"/>
      <c r="E342" s="5"/>
      <c r="F342" s="5"/>
      <c r="G342" s="5"/>
    </row>
    <row r="343" ht="15.75" customHeight="1">
      <c r="A343" s="5"/>
      <c r="B343" s="5"/>
      <c r="C343" s="5"/>
      <c r="D343" s="5"/>
      <c r="E343" s="5"/>
      <c r="F343" s="5"/>
      <c r="G343" s="5"/>
    </row>
    <row r="344" ht="15.75" customHeight="1">
      <c r="A344" s="5"/>
      <c r="B344" s="5"/>
      <c r="C344" s="5"/>
      <c r="D344" s="5"/>
      <c r="E344" s="5"/>
      <c r="F344" s="5"/>
      <c r="G344" s="5"/>
    </row>
    <row r="345" ht="15.75" customHeight="1">
      <c r="A345" s="5"/>
      <c r="B345" s="5"/>
      <c r="C345" s="5"/>
      <c r="D345" s="5"/>
      <c r="E345" s="5"/>
      <c r="F345" s="5"/>
      <c r="G345" s="5"/>
    </row>
    <row r="346" ht="15.75" customHeight="1">
      <c r="A346" s="5"/>
      <c r="B346" s="5"/>
      <c r="C346" s="5"/>
      <c r="D346" s="5"/>
      <c r="E346" s="5"/>
      <c r="F346" s="5"/>
      <c r="G346" s="5"/>
    </row>
    <row r="347" ht="15.75" customHeight="1">
      <c r="A347" s="5"/>
      <c r="B347" s="5"/>
      <c r="C347" s="5"/>
      <c r="D347" s="5"/>
      <c r="E347" s="5"/>
      <c r="F347" s="5"/>
      <c r="G347" s="5"/>
    </row>
    <row r="348" ht="15.75" customHeight="1">
      <c r="A348" s="5"/>
      <c r="B348" s="5"/>
      <c r="C348" s="5"/>
      <c r="D348" s="5"/>
      <c r="E348" s="5"/>
      <c r="F348" s="5"/>
      <c r="G348" s="5"/>
    </row>
    <row r="349" ht="15.75" customHeight="1">
      <c r="A349" s="5"/>
      <c r="B349" s="5"/>
      <c r="C349" s="5"/>
      <c r="D349" s="5"/>
      <c r="E349" s="5"/>
      <c r="F349" s="5"/>
      <c r="G349" s="5"/>
    </row>
    <row r="350" ht="15.75" customHeight="1">
      <c r="A350" s="5"/>
      <c r="B350" s="5"/>
      <c r="C350" s="5"/>
      <c r="D350" s="5"/>
      <c r="E350" s="5"/>
      <c r="F350" s="5"/>
      <c r="G350" s="5"/>
    </row>
    <row r="351" ht="15.75" customHeight="1">
      <c r="A351" s="5"/>
      <c r="B351" s="5"/>
      <c r="C351" s="5"/>
      <c r="D351" s="5"/>
      <c r="E351" s="5"/>
      <c r="F351" s="5"/>
      <c r="G351" s="5"/>
    </row>
    <row r="352" ht="15.75" customHeight="1">
      <c r="A352" s="5"/>
      <c r="B352" s="5"/>
      <c r="C352" s="5"/>
      <c r="D352" s="5"/>
      <c r="E352" s="5"/>
      <c r="F352" s="5"/>
      <c r="G352" s="5"/>
    </row>
    <row r="353" ht="15.75" customHeight="1">
      <c r="A353" s="5"/>
      <c r="B353" s="5"/>
      <c r="C353" s="5"/>
      <c r="D353" s="5"/>
      <c r="E353" s="5"/>
      <c r="F353" s="5"/>
      <c r="G353" s="5"/>
    </row>
    <row r="354" ht="15.75" customHeight="1">
      <c r="A354" s="5"/>
      <c r="B354" s="5"/>
      <c r="C354" s="5"/>
      <c r="D354" s="5"/>
      <c r="E354" s="5"/>
      <c r="F354" s="5"/>
      <c r="G354" s="5"/>
    </row>
    <row r="355" ht="15.75" customHeight="1">
      <c r="A355" s="5"/>
      <c r="B355" s="5"/>
      <c r="C355" s="5"/>
      <c r="D355" s="5"/>
      <c r="E355" s="5"/>
      <c r="F355" s="5"/>
      <c r="G355" s="5"/>
    </row>
    <row r="356" ht="15.75" customHeight="1">
      <c r="A356" s="5"/>
      <c r="B356" s="5"/>
      <c r="C356" s="5"/>
      <c r="D356" s="5"/>
      <c r="E356" s="5"/>
      <c r="F356" s="5"/>
      <c r="G356" s="5"/>
    </row>
    <row r="357" ht="15.75" customHeight="1">
      <c r="A357" s="5"/>
      <c r="B357" s="5"/>
      <c r="C357" s="5"/>
      <c r="D357" s="5"/>
      <c r="E357" s="5"/>
      <c r="F357" s="5"/>
      <c r="G357" s="5"/>
    </row>
    <row r="358" ht="15.75" customHeight="1">
      <c r="A358" s="5"/>
      <c r="B358" s="5"/>
      <c r="C358" s="5"/>
      <c r="D358" s="5"/>
      <c r="E358" s="5"/>
      <c r="F358" s="5"/>
      <c r="G358" s="5"/>
    </row>
    <row r="359" ht="15.75" customHeight="1">
      <c r="A359" s="5"/>
      <c r="B359" s="5"/>
      <c r="C359" s="5"/>
      <c r="D359" s="5"/>
      <c r="E359" s="5"/>
      <c r="F359" s="5"/>
      <c r="G359" s="5"/>
    </row>
    <row r="360" ht="15.75" customHeight="1">
      <c r="A360" s="5"/>
      <c r="B360" s="5"/>
      <c r="C360" s="5"/>
      <c r="D360" s="5"/>
      <c r="E360" s="5"/>
      <c r="F360" s="5"/>
      <c r="G360" s="5"/>
    </row>
    <row r="361" ht="15.75" customHeight="1">
      <c r="A361" s="5"/>
      <c r="B361" s="5"/>
      <c r="C361" s="5"/>
      <c r="D361" s="5"/>
      <c r="E361" s="5"/>
      <c r="F361" s="5"/>
      <c r="G361" s="5"/>
    </row>
    <row r="362" ht="15.75" customHeight="1">
      <c r="A362" s="5"/>
      <c r="B362" s="5"/>
      <c r="C362" s="5"/>
      <c r="D362" s="5"/>
      <c r="E362" s="5"/>
      <c r="F362" s="5"/>
      <c r="G362" s="5"/>
    </row>
    <row r="363" ht="15.75" customHeight="1">
      <c r="A363" s="5"/>
      <c r="B363" s="5"/>
      <c r="C363" s="5"/>
      <c r="D363" s="5"/>
      <c r="E363" s="5"/>
      <c r="F363" s="5"/>
      <c r="G363" s="5"/>
    </row>
    <row r="364" ht="15.75" customHeight="1">
      <c r="A364" s="5"/>
      <c r="B364" s="5"/>
      <c r="C364" s="5"/>
      <c r="D364" s="5"/>
      <c r="E364" s="5"/>
      <c r="F364" s="5"/>
      <c r="G364" s="5"/>
    </row>
    <row r="365" ht="15.75" customHeight="1">
      <c r="A365" s="5"/>
      <c r="B365" s="5"/>
      <c r="C365" s="5"/>
      <c r="D365" s="5"/>
      <c r="E365" s="5"/>
      <c r="F365" s="5"/>
      <c r="G365" s="5"/>
    </row>
    <row r="366" ht="15.75" customHeight="1">
      <c r="A366" s="5"/>
      <c r="B366" s="5"/>
      <c r="C366" s="5"/>
      <c r="D366" s="5"/>
      <c r="E366" s="5"/>
      <c r="F366" s="5"/>
      <c r="G366" s="5"/>
    </row>
    <row r="367" ht="15.75" customHeight="1">
      <c r="A367" s="5"/>
      <c r="B367" s="5"/>
      <c r="C367" s="5"/>
      <c r="D367" s="5"/>
      <c r="E367" s="5"/>
      <c r="F367" s="5"/>
      <c r="G367" s="5"/>
    </row>
    <row r="368" ht="15.75" customHeight="1">
      <c r="A368" s="5"/>
      <c r="B368" s="5"/>
      <c r="C368" s="5"/>
      <c r="D368" s="5"/>
      <c r="E368" s="5"/>
      <c r="F368" s="5"/>
      <c r="G368" s="5"/>
    </row>
    <row r="369" ht="15.75" customHeight="1">
      <c r="A369" s="5"/>
      <c r="B369" s="5"/>
      <c r="C369" s="5"/>
      <c r="D369" s="5"/>
      <c r="E369" s="5"/>
      <c r="F369" s="5"/>
      <c r="G369" s="5"/>
    </row>
    <row r="370" ht="15.75" customHeight="1">
      <c r="A370" s="5"/>
      <c r="B370" s="5"/>
      <c r="C370" s="5"/>
      <c r="D370" s="5"/>
      <c r="E370" s="5"/>
      <c r="F370" s="5"/>
      <c r="G370" s="5"/>
    </row>
    <row r="371" ht="15.75" customHeight="1">
      <c r="A371" s="5"/>
      <c r="B371" s="5"/>
      <c r="C371" s="5"/>
      <c r="D371" s="5"/>
      <c r="E371" s="5"/>
      <c r="F371" s="5"/>
      <c r="G371" s="5"/>
    </row>
    <row r="372" ht="15.75" customHeight="1">
      <c r="A372" s="5"/>
      <c r="B372" s="5"/>
      <c r="C372" s="5"/>
      <c r="D372" s="5"/>
      <c r="E372" s="5"/>
      <c r="F372" s="5"/>
      <c r="G372" s="5"/>
    </row>
    <row r="373" ht="15.75" customHeight="1">
      <c r="A373" s="5"/>
      <c r="B373" s="5"/>
      <c r="C373" s="5"/>
      <c r="D373" s="5"/>
      <c r="E373" s="5"/>
      <c r="F373" s="5"/>
      <c r="G373" s="5"/>
    </row>
    <row r="374" ht="15.75" customHeight="1">
      <c r="A374" s="5"/>
      <c r="B374" s="5"/>
      <c r="C374" s="5"/>
      <c r="D374" s="5"/>
      <c r="E374" s="5"/>
      <c r="F374" s="5"/>
      <c r="G374" s="5"/>
    </row>
    <row r="375" ht="15.75" customHeight="1">
      <c r="A375" s="5"/>
      <c r="B375" s="5"/>
      <c r="C375" s="5"/>
      <c r="D375" s="5"/>
      <c r="E375" s="5"/>
      <c r="F375" s="5"/>
      <c r="G375" s="5"/>
    </row>
    <row r="376" ht="15.75" customHeight="1">
      <c r="A376" s="5"/>
      <c r="B376" s="5"/>
      <c r="C376" s="5"/>
      <c r="D376" s="5"/>
      <c r="E376" s="5"/>
      <c r="F376" s="5"/>
      <c r="G376" s="5"/>
    </row>
    <row r="377" ht="15.75" customHeight="1">
      <c r="A377" s="5"/>
      <c r="B377" s="5"/>
      <c r="C377" s="5"/>
      <c r="D377" s="5"/>
      <c r="E377" s="5"/>
      <c r="F377" s="5"/>
      <c r="G377" s="5"/>
    </row>
    <row r="378" ht="15.75" customHeight="1">
      <c r="A378" s="5"/>
      <c r="B378" s="5"/>
      <c r="C378" s="5"/>
      <c r="D378" s="5"/>
      <c r="E378" s="5"/>
      <c r="F378" s="5"/>
      <c r="G378" s="5"/>
    </row>
    <row r="379" ht="15.75" customHeight="1">
      <c r="A379" s="5"/>
      <c r="B379" s="5"/>
      <c r="C379" s="5"/>
      <c r="D379" s="5"/>
      <c r="E379" s="5"/>
      <c r="F379" s="5"/>
      <c r="G379" s="5"/>
    </row>
    <row r="380" ht="15.75" customHeight="1">
      <c r="A380" s="5"/>
      <c r="B380" s="5"/>
      <c r="C380" s="5"/>
      <c r="D380" s="5"/>
      <c r="E380" s="5"/>
      <c r="F380" s="5"/>
      <c r="G380" s="5"/>
    </row>
    <row r="381" ht="15.75" customHeight="1">
      <c r="A381" s="5"/>
      <c r="B381" s="5"/>
      <c r="C381" s="5"/>
      <c r="D381" s="5"/>
      <c r="E381" s="5"/>
      <c r="F381" s="5"/>
      <c r="G381" s="5"/>
    </row>
    <row r="382" ht="15.75" customHeight="1">
      <c r="A382" s="5"/>
      <c r="B382" s="5"/>
      <c r="C382" s="5"/>
      <c r="D382" s="5"/>
      <c r="E382" s="5"/>
      <c r="F382" s="5"/>
      <c r="G382" s="5"/>
    </row>
    <row r="383" ht="15.75" customHeight="1">
      <c r="A383" s="5"/>
      <c r="B383" s="5"/>
      <c r="C383" s="5"/>
      <c r="D383" s="5"/>
      <c r="E383" s="5"/>
      <c r="F383" s="5"/>
      <c r="G383" s="5"/>
    </row>
    <row r="384" ht="15.75" customHeight="1">
      <c r="A384" s="5"/>
      <c r="B384" s="5"/>
      <c r="C384" s="5"/>
      <c r="D384" s="5"/>
      <c r="E384" s="5"/>
      <c r="F384" s="5"/>
      <c r="G384" s="5"/>
    </row>
    <row r="385" ht="15.75" customHeight="1">
      <c r="A385" s="5"/>
      <c r="B385" s="5"/>
      <c r="C385" s="5"/>
      <c r="D385" s="5"/>
      <c r="E385" s="5"/>
      <c r="F385" s="5"/>
      <c r="G385" s="5"/>
    </row>
    <row r="386" ht="15.75" customHeight="1">
      <c r="A386" s="5"/>
      <c r="B386" s="5"/>
      <c r="C386" s="5"/>
      <c r="D386" s="5"/>
      <c r="E386" s="5"/>
      <c r="F386" s="5"/>
      <c r="G386" s="5"/>
    </row>
    <row r="387" ht="15.75" customHeight="1">
      <c r="A387" s="5"/>
      <c r="B387" s="5"/>
      <c r="C387" s="5"/>
      <c r="D387" s="5"/>
      <c r="E387" s="5"/>
      <c r="F387" s="5"/>
      <c r="G387" s="5"/>
    </row>
    <row r="388" ht="15.75" customHeight="1">
      <c r="A388" s="5"/>
      <c r="B388" s="5"/>
      <c r="C388" s="5"/>
      <c r="D388" s="5"/>
      <c r="E388" s="5"/>
      <c r="F388" s="5"/>
      <c r="G388" s="5"/>
    </row>
    <row r="389" ht="15.75" customHeight="1">
      <c r="A389" s="5"/>
      <c r="B389" s="5"/>
      <c r="C389" s="5"/>
      <c r="D389" s="5"/>
      <c r="E389" s="5"/>
      <c r="F389" s="5"/>
      <c r="G389" s="5"/>
    </row>
    <row r="390" ht="15.75" customHeight="1">
      <c r="A390" s="5"/>
      <c r="B390" s="5"/>
      <c r="C390" s="5"/>
      <c r="D390" s="5"/>
      <c r="E390" s="5"/>
      <c r="F390" s="5"/>
      <c r="G390" s="5"/>
    </row>
    <row r="391" ht="15.75" customHeight="1">
      <c r="A391" s="5"/>
      <c r="B391" s="5"/>
      <c r="C391" s="5"/>
      <c r="D391" s="5"/>
      <c r="E391" s="5"/>
      <c r="F391" s="5"/>
      <c r="G391" s="5"/>
    </row>
    <row r="392" ht="15.75" customHeight="1">
      <c r="A392" s="5"/>
      <c r="B392" s="5"/>
      <c r="C392" s="5"/>
      <c r="D392" s="5"/>
      <c r="E392" s="5"/>
      <c r="F392" s="5"/>
      <c r="G392" s="5"/>
    </row>
    <row r="393" ht="15.75" customHeight="1">
      <c r="A393" s="5"/>
      <c r="B393" s="5"/>
      <c r="C393" s="5"/>
      <c r="D393" s="5"/>
      <c r="E393" s="5"/>
      <c r="F393" s="5"/>
      <c r="G393" s="5"/>
    </row>
    <row r="394" ht="15.75" customHeight="1">
      <c r="A394" s="5"/>
      <c r="B394" s="5"/>
      <c r="C394" s="5"/>
      <c r="D394" s="5"/>
      <c r="E394" s="5"/>
      <c r="F394" s="5"/>
      <c r="G394" s="5"/>
    </row>
    <row r="395" ht="15.75" customHeight="1">
      <c r="A395" s="5"/>
      <c r="B395" s="5"/>
      <c r="C395" s="5"/>
      <c r="D395" s="5"/>
      <c r="E395" s="5"/>
      <c r="F395" s="5"/>
      <c r="G395" s="5"/>
    </row>
    <row r="396" ht="15.75" customHeight="1">
      <c r="A396" s="5"/>
      <c r="B396" s="5"/>
      <c r="C396" s="5"/>
      <c r="D396" s="5"/>
      <c r="E396" s="5"/>
      <c r="F396" s="5"/>
      <c r="G396" s="5"/>
    </row>
    <row r="397" ht="15.75" customHeight="1">
      <c r="A397" s="5"/>
      <c r="B397" s="5"/>
      <c r="C397" s="5"/>
      <c r="D397" s="5"/>
      <c r="E397" s="5"/>
      <c r="F397" s="5"/>
      <c r="G397" s="5"/>
    </row>
    <row r="398" ht="15.75" customHeight="1">
      <c r="A398" s="5"/>
      <c r="B398" s="5"/>
      <c r="C398" s="5"/>
      <c r="D398" s="5"/>
      <c r="E398" s="5"/>
      <c r="F398" s="5"/>
      <c r="G398" s="5"/>
    </row>
    <row r="399" ht="15.75" customHeight="1">
      <c r="A399" s="5"/>
      <c r="B399" s="5"/>
      <c r="C399" s="5"/>
      <c r="D399" s="5"/>
      <c r="E399" s="5"/>
      <c r="F399" s="5"/>
      <c r="G399" s="5"/>
    </row>
    <row r="400" ht="15.75" customHeight="1">
      <c r="A400" s="5"/>
      <c r="B400" s="5"/>
      <c r="C400" s="5"/>
      <c r="D400" s="5"/>
      <c r="E400" s="5"/>
      <c r="F400" s="5"/>
      <c r="G400" s="5"/>
    </row>
    <row r="401" ht="15.75" customHeight="1">
      <c r="A401" s="5"/>
      <c r="B401" s="5"/>
      <c r="C401" s="5"/>
      <c r="D401" s="5"/>
      <c r="E401" s="5"/>
      <c r="F401" s="5"/>
      <c r="G401" s="5"/>
    </row>
    <row r="402" ht="15.75" customHeight="1">
      <c r="A402" s="5"/>
      <c r="B402" s="5"/>
      <c r="C402" s="5"/>
      <c r="D402" s="5"/>
      <c r="E402" s="5"/>
      <c r="F402" s="5"/>
      <c r="G402" s="5"/>
    </row>
    <row r="403" ht="15.75" customHeight="1">
      <c r="A403" s="5"/>
      <c r="B403" s="5"/>
      <c r="C403" s="5"/>
      <c r="D403" s="5"/>
      <c r="E403" s="5"/>
      <c r="F403" s="5"/>
      <c r="G403" s="5"/>
    </row>
    <row r="404" ht="15.75" customHeight="1">
      <c r="A404" s="5"/>
      <c r="B404" s="5"/>
      <c r="C404" s="5"/>
      <c r="D404" s="5"/>
      <c r="E404" s="5"/>
      <c r="F404" s="5"/>
      <c r="G404" s="5"/>
    </row>
    <row r="405" ht="15.75" customHeight="1">
      <c r="A405" s="5"/>
      <c r="B405" s="5"/>
      <c r="C405" s="5"/>
      <c r="D405" s="5"/>
      <c r="E405" s="5"/>
      <c r="F405" s="5"/>
      <c r="G405" s="5"/>
    </row>
    <row r="406" ht="15.75" customHeight="1">
      <c r="A406" s="5"/>
      <c r="B406" s="5"/>
      <c r="C406" s="5"/>
      <c r="D406" s="5"/>
      <c r="E406" s="5"/>
      <c r="F406" s="5"/>
      <c r="G406" s="5"/>
    </row>
    <row r="407" ht="15.75" customHeight="1">
      <c r="A407" s="5"/>
      <c r="B407" s="5"/>
      <c r="C407" s="5"/>
      <c r="D407" s="5"/>
      <c r="E407" s="5"/>
      <c r="F407" s="5"/>
      <c r="G407" s="5"/>
    </row>
    <row r="408" ht="15.75" customHeight="1">
      <c r="A408" s="5"/>
      <c r="B408" s="5"/>
      <c r="C408" s="5"/>
      <c r="D408" s="5"/>
      <c r="E408" s="5"/>
      <c r="F408" s="5"/>
      <c r="G408" s="5"/>
    </row>
    <row r="409" ht="15.75" customHeight="1">
      <c r="A409" s="5"/>
      <c r="B409" s="5"/>
      <c r="C409" s="5"/>
      <c r="D409" s="5"/>
      <c r="E409" s="5"/>
      <c r="F409" s="5"/>
      <c r="G409" s="5"/>
    </row>
    <row r="410" ht="15.75" customHeight="1">
      <c r="A410" s="5"/>
      <c r="B410" s="5"/>
      <c r="C410" s="5"/>
      <c r="D410" s="5"/>
      <c r="E410" s="5"/>
      <c r="F410" s="5"/>
      <c r="G410" s="5"/>
    </row>
    <row r="411" ht="15.75" customHeight="1">
      <c r="A411" s="5"/>
      <c r="B411" s="5"/>
      <c r="C411" s="5"/>
      <c r="D411" s="5"/>
      <c r="E411" s="5"/>
      <c r="F411" s="5"/>
      <c r="G411" s="5"/>
    </row>
    <row r="412" ht="15.75" customHeight="1">
      <c r="A412" s="5"/>
      <c r="B412" s="5"/>
      <c r="C412" s="5"/>
      <c r="D412" s="5"/>
      <c r="E412" s="5"/>
      <c r="F412" s="5"/>
      <c r="G412" s="5"/>
    </row>
    <row r="413" ht="15.75" customHeight="1">
      <c r="A413" s="5"/>
      <c r="B413" s="5"/>
      <c r="C413" s="5"/>
      <c r="D413" s="5"/>
      <c r="E413" s="5"/>
      <c r="F413" s="5"/>
      <c r="G413" s="5"/>
    </row>
    <row r="414" ht="15.75" customHeight="1">
      <c r="A414" s="5"/>
      <c r="B414" s="5"/>
      <c r="C414" s="5"/>
      <c r="D414" s="5"/>
      <c r="E414" s="5"/>
      <c r="F414" s="5"/>
      <c r="G414" s="5"/>
    </row>
    <row r="415" ht="15.75" customHeight="1">
      <c r="A415" s="5"/>
      <c r="B415" s="5"/>
      <c r="C415" s="5"/>
      <c r="D415" s="5"/>
      <c r="E415" s="5"/>
      <c r="F415" s="5"/>
      <c r="G415" s="5"/>
    </row>
    <row r="416" ht="15.75" customHeight="1">
      <c r="A416" s="5"/>
      <c r="B416" s="5"/>
      <c r="C416" s="5"/>
      <c r="D416" s="5"/>
      <c r="E416" s="5"/>
      <c r="F416" s="5"/>
      <c r="G416" s="5"/>
    </row>
    <row r="417" ht="15.75" customHeight="1">
      <c r="A417" s="5"/>
      <c r="B417" s="5"/>
      <c r="C417" s="5"/>
      <c r="D417" s="5"/>
      <c r="E417" s="5"/>
      <c r="F417" s="5"/>
      <c r="G417" s="5"/>
    </row>
    <row r="418" ht="15.75" customHeight="1">
      <c r="A418" s="5"/>
      <c r="B418" s="5"/>
      <c r="C418" s="5"/>
      <c r="D418" s="5"/>
      <c r="E418" s="5"/>
      <c r="F418" s="5"/>
      <c r="G418" s="5"/>
    </row>
    <row r="419" ht="15.75" customHeight="1">
      <c r="A419" s="5"/>
      <c r="B419" s="5"/>
      <c r="C419" s="5"/>
      <c r="D419" s="5"/>
      <c r="E419" s="5"/>
      <c r="F419" s="5"/>
      <c r="G419" s="5"/>
    </row>
    <row r="420" ht="15.75" customHeight="1">
      <c r="A420" s="5"/>
      <c r="B420" s="5"/>
      <c r="C420" s="5"/>
      <c r="D420" s="5"/>
      <c r="E420" s="5"/>
      <c r="F420" s="5"/>
      <c r="G420" s="5"/>
    </row>
    <row r="421" ht="15.75" customHeight="1">
      <c r="A421" s="5"/>
      <c r="B421" s="5"/>
      <c r="C421" s="5"/>
      <c r="D421" s="5"/>
      <c r="E421" s="5"/>
      <c r="F421" s="5"/>
      <c r="G421" s="5"/>
    </row>
    <row r="422" ht="15.75" customHeight="1">
      <c r="A422" s="5"/>
      <c r="B422" s="5"/>
      <c r="C422" s="5"/>
      <c r="D422" s="5"/>
      <c r="E422" s="5"/>
      <c r="F422" s="5"/>
      <c r="G422" s="5"/>
    </row>
    <row r="423" ht="15.75" customHeight="1">
      <c r="A423" s="5"/>
      <c r="B423" s="5"/>
      <c r="C423" s="5"/>
      <c r="D423" s="5"/>
      <c r="E423" s="5"/>
      <c r="F423" s="5"/>
      <c r="G423" s="5"/>
    </row>
    <row r="424" ht="15.75" customHeight="1">
      <c r="A424" s="5"/>
      <c r="B424" s="5"/>
      <c r="C424" s="5"/>
      <c r="D424" s="5"/>
      <c r="E424" s="5"/>
      <c r="F424" s="5"/>
      <c r="G424" s="5"/>
    </row>
    <row r="425" ht="15.75" customHeight="1">
      <c r="A425" s="5"/>
      <c r="B425" s="5"/>
      <c r="C425" s="5"/>
      <c r="D425" s="5"/>
      <c r="E425" s="5"/>
      <c r="F425" s="5"/>
      <c r="G425" s="5"/>
    </row>
    <row r="426" ht="15.75" customHeight="1">
      <c r="A426" s="5"/>
      <c r="B426" s="5"/>
      <c r="C426" s="5"/>
      <c r="D426" s="5"/>
      <c r="E426" s="5"/>
      <c r="F426" s="5"/>
      <c r="G426" s="5"/>
    </row>
    <row r="427" ht="15.75" customHeight="1">
      <c r="A427" s="5"/>
      <c r="B427" s="5"/>
      <c r="C427" s="5"/>
      <c r="D427" s="5"/>
      <c r="E427" s="5"/>
      <c r="F427" s="5"/>
      <c r="G427" s="5"/>
    </row>
    <row r="428" ht="15.75" customHeight="1">
      <c r="A428" s="5"/>
      <c r="B428" s="5"/>
      <c r="C428" s="5"/>
      <c r="D428" s="5"/>
      <c r="E428" s="5"/>
      <c r="F428" s="5"/>
      <c r="G428" s="5"/>
    </row>
    <row r="429" ht="15.75" customHeight="1">
      <c r="A429" s="5"/>
      <c r="B429" s="5"/>
      <c r="C429" s="5"/>
      <c r="D429" s="5"/>
      <c r="E429" s="5"/>
      <c r="F429" s="5"/>
      <c r="G429" s="5"/>
    </row>
    <row r="430" ht="15.75" customHeight="1">
      <c r="A430" s="5"/>
      <c r="B430" s="5"/>
      <c r="C430" s="5"/>
      <c r="D430" s="5"/>
      <c r="E430" s="5"/>
      <c r="F430" s="5"/>
      <c r="G430" s="5"/>
    </row>
    <row r="431" ht="15.75" customHeight="1">
      <c r="A431" s="5"/>
      <c r="B431" s="5"/>
      <c r="C431" s="5"/>
      <c r="D431" s="5"/>
      <c r="E431" s="5"/>
      <c r="F431" s="5"/>
      <c r="G431" s="5"/>
    </row>
    <row r="432" ht="15.75" customHeight="1">
      <c r="A432" s="5"/>
      <c r="B432" s="5"/>
      <c r="C432" s="5"/>
      <c r="D432" s="5"/>
      <c r="E432" s="5"/>
      <c r="F432" s="5"/>
      <c r="G432" s="5"/>
    </row>
    <row r="433" ht="15.75" customHeight="1">
      <c r="A433" s="5"/>
      <c r="B433" s="5"/>
      <c r="C433" s="5"/>
      <c r="D433" s="5"/>
      <c r="E433" s="5"/>
      <c r="F433" s="5"/>
      <c r="G433" s="5"/>
    </row>
    <row r="434" ht="15.75" customHeight="1">
      <c r="A434" s="5"/>
      <c r="B434" s="5"/>
      <c r="C434" s="5"/>
      <c r="D434" s="5"/>
      <c r="E434" s="5"/>
      <c r="F434" s="5"/>
      <c r="G434" s="5"/>
    </row>
    <row r="435" ht="15.75" customHeight="1">
      <c r="A435" s="5"/>
      <c r="B435" s="5"/>
      <c r="C435" s="5"/>
      <c r="D435" s="5"/>
      <c r="E435" s="5"/>
      <c r="F435" s="5"/>
      <c r="G435" s="5"/>
    </row>
    <row r="436" ht="15.75" customHeight="1">
      <c r="A436" s="5"/>
      <c r="B436" s="5"/>
      <c r="C436" s="5"/>
      <c r="D436" s="5"/>
      <c r="E436" s="5"/>
      <c r="F436" s="5"/>
      <c r="G436" s="5"/>
    </row>
    <row r="437" ht="15.75" customHeight="1">
      <c r="A437" s="5"/>
      <c r="B437" s="5"/>
      <c r="C437" s="5"/>
      <c r="D437" s="5"/>
      <c r="E437" s="5"/>
      <c r="F437" s="5"/>
      <c r="G437" s="5"/>
    </row>
    <row r="438" ht="15.75" customHeight="1">
      <c r="A438" s="5"/>
      <c r="B438" s="5"/>
      <c r="C438" s="5"/>
      <c r="D438" s="5"/>
      <c r="E438" s="5"/>
      <c r="F438" s="5"/>
      <c r="G438" s="5"/>
    </row>
    <row r="439" ht="15.75" customHeight="1">
      <c r="A439" s="5"/>
      <c r="B439" s="5"/>
      <c r="C439" s="5"/>
      <c r="D439" s="5"/>
      <c r="E439" s="5"/>
      <c r="F439" s="5"/>
      <c r="G439" s="5"/>
    </row>
    <row r="440" ht="15.75" customHeight="1">
      <c r="A440" s="5"/>
      <c r="B440" s="5"/>
      <c r="C440" s="5"/>
      <c r="D440" s="5"/>
      <c r="E440" s="5"/>
      <c r="F440" s="5"/>
      <c r="G440" s="5"/>
    </row>
    <row r="441" ht="15.75" customHeight="1">
      <c r="A441" s="5"/>
      <c r="B441" s="5"/>
      <c r="C441" s="5"/>
      <c r="D441" s="5"/>
      <c r="E441" s="5"/>
      <c r="F441" s="5"/>
      <c r="G441" s="5"/>
    </row>
    <row r="442" ht="15.75" customHeight="1">
      <c r="A442" s="5"/>
      <c r="B442" s="5"/>
      <c r="C442" s="5"/>
      <c r="D442" s="5"/>
      <c r="E442" s="5"/>
      <c r="F442" s="5"/>
      <c r="G442" s="5"/>
    </row>
    <row r="443" ht="15.75" customHeight="1">
      <c r="A443" s="5"/>
      <c r="B443" s="5"/>
      <c r="C443" s="5"/>
      <c r="D443" s="5"/>
      <c r="E443" s="5"/>
      <c r="F443" s="5"/>
      <c r="G443" s="5"/>
    </row>
    <row r="444" ht="15.75" customHeight="1">
      <c r="A444" s="5"/>
      <c r="B444" s="5"/>
      <c r="C444" s="5"/>
      <c r="D444" s="5"/>
      <c r="E444" s="5"/>
      <c r="F444" s="5"/>
      <c r="G444" s="5"/>
    </row>
    <row r="445" ht="15.75" customHeight="1">
      <c r="A445" s="5"/>
      <c r="B445" s="5"/>
      <c r="C445" s="5"/>
      <c r="D445" s="5"/>
      <c r="E445" s="5"/>
      <c r="F445" s="5"/>
      <c r="G445" s="5"/>
    </row>
    <row r="446" ht="15.75" customHeight="1">
      <c r="A446" s="5"/>
      <c r="B446" s="5"/>
      <c r="C446" s="5"/>
      <c r="D446" s="5"/>
      <c r="E446" s="5"/>
      <c r="F446" s="5"/>
      <c r="G446" s="5"/>
    </row>
    <row r="447" ht="15.75" customHeight="1">
      <c r="A447" s="5"/>
      <c r="B447" s="5"/>
      <c r="C447" s="5"/>
      <c r="D447" s="5"/>
      <c r="E447" s="5"/>
      <c r="F447" s="5"/>
      <c r="G447" s="5"/>
    </row>
    <row r="448" ht="15.75" customHeight="1">
      <c r="A448" s="5"/>
      <c r="B448" s="5"/>
      <c r="C448" s="5"/>
      <c r="D448" s="5"/>
      <c r="E448" s="5"/>
      <c r="F448" s="5"/>
      <c r="G448" s="5"/>
    </row>
    <row r="449" ht="15.75" customHeight="1">
      <c r="A449" s="5"/>
      <c r="B449" s="5"/>
      <c r="C449" s="5"/>
      <c r="D449" s="5"/>
      <c r="E449" s="5"/>
      <c r="F449" s="5"/>
      <c r="G449" s="5"/>
    </row>
    <row r="450" ht="15.75" customHeight="1">
      <c r="A450" s="5"/>
      <c r="B450" s="5"/>
      <c r="C450" s="5"/>
      <c r="D450" s="5"/>
      <c r="E450" s="5"/>
      <c r="F450" s="5"/>
      <c r="G450" s="5"/>
    </row>
    <row r="451" ht="15.75" customHeight="1">
      <c r="A451" s="5"/>
      <c r="B451" s="5"/>
      <c r="C451" s="5"/>
      <c r="D451" s="5"/>
      <c r="E451" s="5"/>
      <c r="F451" s="5"/>
      <c r="G451" s="5"/>
    </row>
    <row r="452" ht="15.75" customHeight="1">
      <c r="A452" s="5"/>
      <c r="B452" s="5"/>
      <c r="C452" s="5"/>
      <c r="D452" s="5"/>
      <c r="E452" s="5"/>
      <c r="F452" s="5"/>
      <c r="G452" s="5"/>
    </row>
    <row r="453" ht="15.75" customHeight="1">
      <c r="A453" s="5"/>
      <c r="B453" s="5"/>
      <c r="C453" s="5"/>
      <c r="D453" s="5"/>
      <c r="E453" s="5"/>
      <c r="F453" s="5"/>
      <c r="G453" s="5"/>
    </row>
    <row r="454" ht="15.75" customHeight="1">
      <c r="A454" s="5"/>
      <c r="B454" s="5"/>
      <c r="C454" s="5"/>
      <c r="D454" s="5"/>
      <c r="E454" s="5"/>
      <c r="F454" s="5"/>
      <c r="G454" s="5"/>
    </row>
    <row r="455" ht="15.75" customHeight="1">
      <c r="A455" s="5"/>
      <c r="B455" s="5"/>
      <c r="C455" s="5"/>
      <c r="D455" s="5"/>
      <c r="E455" s="5"/>
      <c r="F455" s="5"/>
      <c r="G455" s="5"/>
    </row>
    <row r="456" ht="15.75" customHeight="1">
      <c r="A456" s="5"/>
      <c r="B456" s="5"/>
      <c r="C456" s="5"/>
      <c r="D456" s="5"/>
      <c r="E456" s="5"/>
      <c r="F456" s="5"/>
      <c r="G456" s="5"/>
    </row>
    <row r="457" ht="15.75" customHeight="1">
      <c r="A457" s="5"/>
      <c r="B457" s="5"/>
      <c r="C457" s="5"/>
      <c r="D457" s="5"/>
      <c r="E457" s="5"/>
      <c r="F457" s="5"/>
      <c r="G457" s="5"/>
    </row>
    <row r="458" ht="15.75" customHeight="1">
      <c r="A458" s="5"/>
      <c r="B458" s="5"/>
      <c r="C458" s="5"/>
      <c r="D458" s="5"/>
      <c r="E458" s="5"/>
      <c r="F458" s="5"/>
      <c r="G458" s="5"/>
    </row>
    <row r="459" ht="15.75" customHeight="1">
      <c r="A459" s="5"/>
      <c r="B459" s="5"/>
      <c r="C459" s="5"/>
      <c r="D459" s="5"/>
      <c r="E459" s="5"/>
      <c r="F459" s="5"/>
      <c r="G459" s="5"/>
    </row>
    <row r="460" ht="15.75" customHeight="1">
      <c r="A460" s="5"/>
      <c r="B460" s="5"/>
      <c r="C460" s="5"/>
      <c r="D460" s="5"/>
      <c r="E460" s="5"/>
      <c r="F460" s="5"/>
      <c r="G460" s="5"/>
    </row>
    <row r="461" ht="15.75" customHeight="1">
      <c r="A461" s="5"/>
      <c r="B461" s="5"/>
      <c r="C461" s="5"/>
      <c r="D461" s="5"/>
      <c r="E461" s="5"/>
      <c r="F461" s="5"/>
      <c r="G461" s="5"/>
    </row>
    <row r="462" ht="15.75" customHeight="1">
      <c r="A462" s="5"/>
      <c r="B462" s="5"/>
      <c r="C462" s="5"/>
      <c r="D462" s="5"/>
      <c r="E462" s="5"/>
      <c r="F462" s="5"/>
      <c r="G462" s="5"/>
    </row>
    <row r="463" ht="15.75" customHeight="1">
      <c r="A463" s="5"/>
      <c r="B463" s="5"/>
      <c r="C463" s="5"/>
      <c r="D463" s="5"/>
      <c r="E463" s="5"/>
      <c r="F463" s="5"/>
      <c r="G463" s="5"/>
    </row>
    <row r="464" ht="15.75" customHeight="1">
      <c r="A464" s="5"/>
      <c r="B464" s="5"/>
      <c r="C464" s="5"/>
      <c r="D464" s="5"/>
      <c r="E464" s="5"/>
      <c r="F464" s="5"/>
      <c r="G464" s="5"/>
    </row>
    <row r="465" ht="15.75" customHeight="1">
      <c r="A465" s="5"/>
      <c r="B465" s="5"/>
      <c r="C465" s="5"/>
      <c r="D465" s="5"/>
      <c r="E465" s="5"/>
      <c r="F465" s="5"/>
      <c r="G465" s="5"/>
    </row>
    <row r="466" ht="15.75" customHeight="1">
      <c r="A466" s="5"/>
      <c r="B466" s="5"/>
      <c r="C466" s="5"/>
      <c r="D466" s="5"/>
      <c r="E466" s="5"/>
      <c r="F466" s="5"/>
      <c r="G466" s="5"/>
    </row>
    <row r="467" ht="15.75" customHeight="1">
      <c r="A467" s="5"/>
      <c r="B467" s="5"/>
      <c r="C467" s="5"/>
      <c r="D467" s="5"/>
      <c r="E467" s="5"/>
      <c r="F467" s="5"/>
      <c r="G467" s="5"/>
    </row>
    <row r="468" ht="15.75" customHeight="1">
      <c r="A468" s="5"/>
      <c r="B468" s="5"/>
      <c r="C468" s="5"/>
      <c r="D468" s="5"/>
      <c r="E468" s="5"/>
      <c r="F468" s="5"/>
      <c r="G468" s="5"/>
    </row>
    <row r="469" ht="15.75" customHeight="1">
      <c r="A469" s="5"/>
      <c r="B469" s="5"/>
      <c r="C469" s="5"/>
      <c r="D469" s="5"/>
      <c r="E469" s="5"/>
      <c r="F469" s="5"/>
      <c r="G469" s="5"/>
    </row>
    <row r="470" ht="15.75" customHeight="1">
      <c r="A470" s="5"/>
      <c r="B470" s="5"/>
      <c r="C470" s="5"/>
      <c r="D470" s="5"/>
      <c r="E470" s="5"/>
      <c r="F470" s="5"/>
      <c r="G470" s="5"/>
    </row>
    <row r="471" ht="15.75" customHeight="1">
      <c r="A471" s="5"/>
      <c r="B471" s="5"/>
      <c r="C471" s="5"/>
      <c r="D471" s="5"/>
      <c r="E471" s="5"/>
      <c r="F471" s="5"/>
      <c r="G471" s="5"/>
    </row>
    <row r="472" ht="15.75" customHeight="1">
      <c r="A472" s="5"/>
      <c r="B472" s="5"/>
      <c r="C472" s="5"/>
      <c r="D472" s="5"/>
      <c r="E472" s="5"/>
      <c r="F472" s="5"/>
      <c r="G472" s="5"/>
    </row>
    <row r="473" ht="15.75" customHeight="1">
      <c r="A473" s="5"/>
      <c r="B473" s="5"/>
      <c r="C473" s="5"/>
      <c r="D473" s="5"/>
      <c r="E473" s="5"/>
      <c r="F473" s="5"/>
      <c r="G473" s="5"/>
    </row>
    <row r="474" ht="15.75" customHeight="1">
      <c r="A474" s="5"/>
      <c r="B474" s="5"/>
      <c r="C474" s="5"/>
      <c r="D474" s="5"/>
      <c r="E474" s="5"/>
      <c r="F474" s="5"/>
      <c r="G474" s="5"/>
    </row>
    <row r="475" ht="15.75" customHeight="1">
      <c r="A475" s="5"/>
      <c r="B475" s="5"/>
      <c r="C475" s="5"/>
      <c r="D475" s="5"/>
      <c r="E475" s="5"/>
      <c r="F475" s="5"/>
      <c r="G475" s="5"/>
    </row>
    <row r="476" ht="15.75" customHeight="1">
      <c r="A476" s="5"/>
      <c r="B476" s="5"/>
      <c r="C476" s="5"/>
      <c r="D476" s="5"/>
      <c r="E476" s="5"/>
      <c r="F476" s="5"/>
      <c r="G476" s="5"/>
    </row>
    <row r="477" ht="15.75" customHeight="1">
      <c r="A477" s="5"/>
      <c r="B477" s="5"/>
      <c r="C477" s="5"/>
      <c r="D477" s="5"/>
      <c r="E477" s="5"/>
      <c r="F477" s="5"/>
      <c r="G477" s="5"/>
    </row>
    <row r="478" ht="15.75" customHeight="1">
      <c r="A478" s="5"/>
      <c r="B478" s="5"/>
      <c r="C478" s="5"/>
      <c r="D478" s="5"/>
      <c r="E478" s="5"/>
      <c r="F478" s="5"/>
      <c r="G478" s="5"/>
    </row>
    <row r="479" ht="15.75" customHeight="1">
      <c r="A479" s="5"/>
      <c r="B479" s="5"/>
      <c r="C479" s="5"/>
      <c r="D479" s="5"/>
      <c r="E479" s="5"/>
      <c r="F479" s="5"/>
      <c r="G479" s="5"/>
    </row>
    <row r="480" ht="15.75" customHeight="1">
      <c r="A480" s="5"/>
      <c r="B480" s="5"/>
      <c r="C480" s="5"/>
      <c r="D480" s="5"/>
      <c r="E480" s="5"/>
      <c r="F480" s="5"/>
      <c r="G480" s="5"/>
    </row>
    <row r="481" ht="15.75" customHeight="1">
      <c r="A481" s="5"/>
      <c r="B481" s="5"/>
      <c r="C481" s="5"/>
      <c r="D481" s="5"/>
      <c r="E481" s="5"/>
      <c r="F481" s="5"/>
      <c r="G481" s="5"/>
    </row>
    <row r="482" ht="15.75" customHeight="1">
      <c r="A482" s="5"/>
      <c r="B482" s="5"/>
      <c r="C482" s="5"/>
      <c r="D482" s="5"/>
      <c r="E482" s="5"/>
      <c r="F482" s="5"/>
      <c r="G482" s="5"/>
    </row>
    <row r="483" ht="15.75" customHeight="1">
      <c r="A483" s="5"/>
      <c r="B483" s="5"/>
      <c r="C483" s="5"/>
      <c r="D483" s="5"/>
      <c r="E483" s="5"/>
      <c r="F483" s="5"/>
      <c r="G483" s="5"/>
    </row>
    <row r="484" ht="15.75" customHeight="1">
      <c r="A484" s="5"/>
      <c r="B484" s="5"/>
      <c r="C484" s="5"/>
      <c r="D484" s="5"/>
      <c r="E484" s="5"/>
      <c r="F484" s="5"/>
      <c r="G484" s="5"/>
    </row>
    <row r="485" ht="15.75" customHeight="1">
      <c r="A485" s="5"/>
      <c r="B485" s="5"/>
      <c r="C485" s="5"/>
      <c r="D485" s="5"/>
      <c r="E485" s="5"/>
      <c r="F485" s="5"/>
      <c r="G485" s="5"/>
    </row>
    <row r="486" ht="15.75" customHeight="1">
      <c r="A486" s="5"/>
      <c r="B486" s="5"/>
      <c r="C486" s="5"/>
      <c r="D486" s="5"/>
      <c r="E486" s="5"/>
      <c r="F486" s="5"/>
      <c r="G486" s="5"/>
    </row>
    <row r="487" ht="15.75" customHeight="1">
      <c r="A487" s="5"/>
      <c r="B487" s="5"/>
      <c r="C487" s="5"/>
      <c r="D487" s="5"/>
      <c r="E487" s="5"/>
      <c r="F487" s="5"/>
      <c r="G487" s="5"/>
    </row>
    <row r="488" ht="15.75" customHeight="1">
      <c r="A488" s="5"/>
      <c r="B488" s="5"/>
      <c r="C488" s="5"/>
      <c r="D488" s="5"/>
      <c r="E488" s="5"/>
      <c r="F488" s="5"/>
      <c r="G488" s="5"/>
    </row>
    <row r="489" ht="15.75" customHeight="1">
      <c r="A489" s="5"/>
      <c r="B489" s="5"/>
      <c r="C489" s="5"/>
      <c r="D489" s="5"/>
      <c r="E489" s="5"/>
      <c r="F489" s="5"/>
      <c r="G489" s="5"/>
    </row>
    <row r="490" ht="15.75" customHeight="1">
      <c r="A490" s="5"/>
      <c r="B490" s="5"/>
      <c r="C490" s="5"/>
      <c r="D490" s="5"/>
      <c r="E490" s="5"/>
      <c r="F490" s="5"/>
      <c r="G490" s="5"/>
    </row>
    <row r="491" ht="15.75" customHeight="1">
      <c r="A491" s="5"/>
      <c r="B491" s="5"/>
      <c r="C491" s="5"/>
      <c r="D491" s="5"/>
      <c r="E491" s="5"/>
      <c r="F491" s="5"/>
      <c r="G491" s="5"/>
    </row>
    <row r="492" ht="15.75" customHeight="1">
      <c r="A492" s="5"/>
      <c r="B492" s="5"/>
      <c r="C492" s="5"/>
      <c r="D492" s="5"/>
      <c r="E492" s="5"/>
      <c r="F492" s="5"/>
      <c r="G492" s="5"/>
    </row>
    <row r="493" ht="15.75" customHeight="1">
      <c r="A493" s="5"/>
      <c r="B493" s="5"/>
      <c r="C493" s="5"/>
      <c r="D493" s="5"/>
      <c r="E493" s="5"/>
      <c r="F493" s="5"/>
      <c r="G493" s="5"/>
    </row>
    <row r="494" ht="15.75" customHeight="1">
      <c r="A494" s="5"/>
      <c r="B494" s="5"/>
      <c r="C494" s="5"/>
      <c r="D494" s="5"/>
      <c r="E494" s="5"/>
      <c r="F494" s="5"/>
      <c r="G494" s="5"/>
    </row>
    <row r="495" ht="15.75" customHeight="1">
      <c r="A495" s="5"/>
      <c r="B495" s="5"/>
      <c r="C495" s="5"/>
      <c r="D495" s="5"/>
      <c r="E495" s="5"/>
      <c r="F495" s="5"/>
      <c r="G495" s="5"/>
    </row>
    <row r="496" ht="15.75" customHeight="1">
      <c r="A496" s="5"/>
      <c r="B496" s="5"/>
      <c r="C496" s="5"/>
      <c r="D496" s="5"/>
      <c r="E496" s="5"/>
      <c r="F496" s="5"/>
      <c r="G496" s="5"/>
    </row>
    <row r="497" ht="15.75" customHeight="1">
      <c r="A497" s="5"/>
      <c r="B497" s="5"/>
      <c r="C497" s="5"/>
      <c r="D497" s="5"/>
      <c r="E497" s="5"/>
      <c r="F497" s="5"/>
      <c r="G497" s="5"/>
    </row>
    <row r="498" ht="15.75" customHeight="1">
      <c r="A498" s="5"/>
      <c r="B498" s="5"/>
      <c r="C498" s="5"/>
      <c r="D498" s="5"/>
      <c r="E498" s="5"/>
      <c r="F498" s="5"/>
      <c r="G498" s="5"/>
    </row>
    <row r="499" ht="15.75" customHeight="1">
      <c r="A499" s="5"/>
      <c r="B499" s="5"/>
      <c r="C499" s="5"/>
      <c r="D499" s="5"/>
      <c r="E499" s="5"/>
      <c r="F499" s="5"/>
      <c r="G499" s="5"/>
    </row>
    <row r="500" ht="15.75" customHeight="1">
      <c r="A500" s="5"/>
      <c r="B500" s="5"/>
      <c r="C500" s="5"/>
      <c r="D500" s="5"/>
      <c r="E500" s="5"/>
      <c r="F500" s="5"/>
      <c r="G500" s="5"/>
    </row>
    <row r="501" ht="15.75" customHeight="1">
      <c r="A501" s="5"/>
      <c r="B501" s="5"/>
      <c r="C501" s="5"/>
      <c r="D501" s="5"/>
      <c r="E501" s="5"/>
      <c r="F501" s="5"/>
      <c r="G501" s="5"/>
    </row>
    <row r="502" ht="15.75" customHeight="1">
      <c r="A502" s="5"/>
      <c r="B502" s="5"/>
      <c r="C502" s="5"/>
      <c r="D502" s="5"/>
      <c r="E502" s="5"/>
      <c r="F502" s="5"/>
      <c r="G502" s="5"/>
    </row>
    <row r="503" ht="15.75" customHeight="1">
      <c r="A503" s="5"/>
      <c r="B503" s="5"/>
      <c r="C503" s="5"/>
      <c r="D503" s="5"/>
      <c r="E503" s="5"/>
      <c r="F503" s="5"/>
      <c r="G503" s="5"/>
    </row>
    <row r="504" ht="15.75" customHeight="1">
      <c r="A504" s="5"/>
      <c r="B504" s="5"/>
      <c r="C504" s="5"/>
      <c r="D504" s="5"/>
      <c r="E504" s="5"/>
      <c r="F504" s="5"/>
      <c r="G504" s="5"/>
    </row>
    <row r="505" ht="15.75" customHeight="1">
      <c r="A505" s="5"/>
      <c r="B505" s="5"/>
      <c r="C505" s="5"/>
      <c r="D505" s="5"/>
      <c r="E505" s="5"/>
      <c r="F505" s="5"/>
      <c r="G505" s="5"/>
    </row>
    <row r="506" ht="15.75" customHeight="1">
      <c r="A506" s="5"/>
      <c r="B506" s="5"/>
      <c r="C506" s="5"/>
      <c r="D506" s="5"/>
      <c r="E506" s="5"/>
      <c r="F506" s="5"/>
      <c r="G506" s="5"/>
    </row>
    <row r="507" ht="15.75" customHeight="1">
      <c r="A507" s="5"/>
      <c r="B507" s="5"/>
      <c r="C507" s="5"/>
      <c r="D507" s="5"/>
      <c r="E507" s="5"/>
      <c r="F507" s="5"/>
      <c r="G507" s="5"/>
    </row>
    <row r="508" ht="15.75" customHeight="1">
      <c r="A508" s="5"/>
      <c r="B508" s="5"/>
      <c r="C508" s="5"/>
      <c r="D508" s="5"/>
      <c r="E508" s="5"/>
      <c r="F508" s="5"/>
      <c r="G508" s="5"/>
    </row>
    <row r="509" ht="15.75" customHeight="1">
      <c r="A509" s="5"/>
      <c r="B509" s="5"/>
      <c r="C509" s="5"/>
      <c r="D509" s="5"/>
      <c r="E509" s="5"/>
      <c r="F509" s="5"/>
      <c r="G509" s="5"/>
    </row>
    <row r="510" ht="15.75" customHeight="1">
      <c r="A510" s="5"/>
      <c r="B510" s="5"/>
      <c r="C510" s="5"/>
      <c r="D510" s="5"/>
      <c r="E510" s="5"/>
      <c r="F510" s="5"/>
      <c r="G510" s="5"/>
    </row>
    <row r="511" ht="15.75" customHeight="1">
      <c r="A511" s="5"/>
      <c r="B511" s="5"/>
      <c r="C511" s="5"/>
      <c r="D511" s="5"/>
      <c r="E511" s="5"/>
      <c r="F511" s="5"/>
      <c r="G511" s="5"/>
    </row>
    <row r="512" ht="15.75" customHeight="1">
      <c r="A512" s="5"/>
      <c r="B512" s="5"/>
      <c r="C512" s="5"/>
      <c r="D512" s="5"/>
      <c r="E512" s="5"/>
      <c r="F512" s="5"/>
      <c r="G512" s="5"/>
    </row>
    <row r="513" ht="15.75" customHeight="1">
      <c r="A513" s="5"/>
      <c r="B513" s="5"/>
      <c r="C513" s="5"/>
      <c r="D513" s="5"/>
      <c r="E513" s="5"/>
      <c r="F513" s="5"/>
      <c r="G513" s="5"/>
    </row>
    <row r="514" ht="15.75" customHeight="1">
      <c r="A514" s="5"/>
      <c r="B514" s="5"/>
      <c r="C514" s="5"/>
      <c r="D514" s="5"/>
      <c r="E514" s="5"/>
      <c r="F514" s="5"/>
      <c r="G514" s="5"/>
    </row>
    <row r="515" ht="15.75" customHeight="1">
      <c r="A515" s="5"/>
      <c r="B515" s="5"/>
      <c r="C515" s="5"/>
      <c r="D515" s="5"/>
      <c r="E515" s="5"/>
      <c r="F515" s="5"/>
      <c r="G515" s="5"/>
    </row>
    <row r="516" ht="15.75" customHeight="1">
      <c r="A516" s="5"/>
      <c r="B516" s="5"/>
      <c r="C516" s="5"/>
      <c r="D516" s="5"/>
      <c r="E516" s="5"/>
      <c r="F516" s="5"/>
      <c r="G516" s="5"/>
    </row>
    <row r="517" ht="15.75" customHeight="1">
      <c r="A517" s="5"/>
      <c r="B517" s="5"/>
      <c r="C517" s="5"/>
      <c r="D517" s="5"/>
      <c r="E517" s="5"/>
      <c r="F517" s="5"/>
      <c r="G517" s="5"/>
    </row>
    <row r="518" ht="15.75" customHeight="1">
      <c r="A518" s="5"/>
      <c r="B518" s="5"/>
      <c r="C518" s="5"/>
      <c r="D518" s="5"/>
      <c r="E518" s="5"/>
      <c r="F518" s="5"/>
      <c r="G518" s="5"/>
    </row>
    <row r="519" ht="15.75" customHeight="1">
      <c r="A519" s="5"/>
      <c r="B519" s="5"/>
      <c r="C519" s="5"/>
      <c r="D519" s="5"/>
      <c r="E519" s="5"/>
      <c r="F519" s="5"/>
      <c r="G519" s="5"/>
    </row>
    <row r="520" ht="15.75" customHeight="1">
      <c r="A520" s="5"/>
      <c r="B520" s="5"/>
      <c r="C520" s="5"/>
      <c r="D520" s="5"/>
      <c r="E520" s="5"/>
      <c r="F520" s="5"/>
      <c r="G520" s="5"/>
    </row>
    <row r="521" ht="15.75" customHeight="1">
      <c r="A521" s="5"/>
      <c r="B521" s="5"/>
      <c r="C521" s="5"/>
      <c r="D521" s="5"/>
      <c r="E521" s="5"/>
      <c r="F521" s="5"/>
      <c r="G521" s="5"/>
    </row>
    <row r="522" ht="15.75" customHeight="1">
      <c r="A522" s="5"/>
      <c r="B522" s="5"/>
      <c r="C522" s="5"/>
      <c r="D522" s="5"/>
      <c r="E522" s="5"/>
      <c r="F522" s="5"/>
      <c r="G522" s="5"/>
    </row>
    <row r="523" ht="15.75" customHeight="1">
      <c r="A523" s="5"/>
      <c r="B523" s="5"/>
      <c r="C523" s="5"/>
      <c r="D523" s="5"/>
      <c r="E523" s="5"/>
      <c r="F523" s="5"/>
      <c r="G523" s="5"/>
    </row>
    <row r="524" ht="15.75" customHeight="1">
      <c r="A524" s="5"/>
      <c r="B524" s="5"/>
      <c r="C524" s="5"/>
      <c r="D524" s="5"/>
      <c r="E524" s="5"/>
      <c r="F524" s="5"/>
      <c r="G524" s="5"/>
    </row>
    <row r="525" ht="15.75" customHeight="1">
      <c r="A525" s="5"/>
      <c r="B525" s="5"/>
      <c r="C525" s="5"/>
      <c r="D525" s="5"/>
      <c r="E525" s="5"/>
      <c r="F525" s="5"/>
      <c r="G525" s="5"/>
    </row>
    <row r="526" ht="15.75" customHeight="1">
      <c r="A526" s="5"/>
      <c r="B526" s="5"/>
      <c r="C526" s="5"/>
      <c r="D526" s="5"/>
      <c r="E526" s="5"/>
      <c r="F526" s="5"/>
      <c r="G526" s="5"/>
    </row>
    <row r="527" ht="15.75" customHeight="1">
      <c r="A527" s="5"/>
      <c r="B527" s="5"/>
      <c r="C527" s="5"/>
      <c r="D527" s="5"/>
      <c r="E527" s="5"/>
      <c r="F527" s="5"/>
      <c r="G527" s="5"/>
    </row>
    <row r="528" ht="15.75" customHeight="1">
      <c r="A528" s="5"/>
      <c r="B528" s="5"/>
      <c r="C528" s="5"/>
      <c r="D528" s="5"/>
      <c r="E528" s="5"/>
      <c r="F528" s="5"/>
      <c r="G528" s="5"/>
    </row>
    <row r="529" ht="15.75" customHeight="1">
      <c r="A529" s="5"/>
      <c r="B529" s="5"/>
      <c r="C529" s="5"/>
      <c r="D529" s="5"/>
      <c r="E529" s="5"/>
      <c r="F529" s="5"/>
      <c r="G529" s="5"/>
    </row>
    <row r="530" ht="15.75" customHeight="1">
      <c r="A530" s="5"/>
      <c r="B530" s="5"/>
      <c r="C530" s="5"/>
      <c r="D530" s="5"/>
      <c r="E530" s="5"/>
      <c r="F530" s="5"/>
      <c r="G530" s="5"/>
    </row>
    <row r="531" ht="15.75" customHeight="1">
      <c r="A531" s="5"/>
      <c r="B531" s="5"/>
      <c r="C531" s="5"/>
      <c r="D531" s="5"/>
      <c r="E531" s="5"/>
      <c r="F531" s="5"/>
      <c r="G531" s="5"/>
    </row>
    <row r="532" ht="15.75" customHeight="1">
      <c r="A532" s="5"/>
      <c r="B532" s="5"/>
      <c r="C532" s="5"/>
      <c r="D532" s="5"/>
      <c r="E532" s="5"/>
      <c r="F532" s="5"/>
      <c r="G532" s="5"/>
    </row>
    <row r="533" ht="15.75" customHeight="1">
      <c r="A533" s="5"/>
      <c r="B533" s="5"/>
      <c r="C533" s="5"/>
      <c r="D533" s="5"/>
      <c r="E533" s="5"/>
      <c r="F533" s="5"/>
      <c r="G533" s="5"/>
    </row>
    <row r="534" ht="15.75" customHeight="1">
      <c r="A534" s="5"/>
      <c r="B534" s="5"/>
      <c r="C534" s="5"/>
      <c r="D534" s="5"/>
      <c r="E534" s="5"/>
      <c r="F534" s="5"/>
      <c r="G534" s="5"/>
    </row>
    <row r="535" ht="15.75" customHeight="1">
      <c r="A535" s="5"/>
      <c r="B535" s="5"/>
      <c r="C535" s="5"/>
      <c r="D535" s="5"/>
      <c r="E535" s="5"/>
      <c r="F535" s="5"/>
      <c r="G535" s="5"/>
    </row>
    <row r="536" ht="15.75" customHeight="1">
      <c r="A536" s="5"/>
      <c r="B536" s="5"/>
      <c r="C536" s="5"/>
      <c r="D536" s="5"/>
      <c r="E536" s="5"/>
      <c r="F536" s="5"/>
      <c r="G536" s="5"/>
    </row>
    <row r="537" ht="15.75" customHeight="1">
      <c r="A537" s="5"/>
      <c r="B537" s="5"/>
      <c r="C537" s="5"/>
      <c r="D537" s="5"/>
      <c r="E537" s="5"/>
      <c r="F537" s="5"/>
      <c r="G537" s="5"/>
    </row>
    <row r="538" ht="15.75" customHeight="1">
      <c r="A538" s="5"/>
      <c r="B538" s="5"/>
      <c r="C538" s="5"/>
      <c r="D538" s="5"/>
      <c r="E538" s="5"/>
      <c r="F538" s="5"/>
      <c r="G538" s="5"/>
    </row>
    <row r="539" ht="15.75" customHeight="1">
      <c r="A539" s="5"/>
      <c r="B539" s="5"/>
      <c r="C539" s="5"/>
      <c r="D539" s="5"/>
      <c r="E539" s="5"/>
      <c r="F539" s="5"/>
      <c r="G539" s="5"/>
    </row>
    <row r="540" ht="15.75" customHeight="1">
      <c r="A540" s="5"/>
      <c r="B540" s="5"/>
      <c r="C540" s="5"/>
      <c r="D540" s="5"/>
      <c r="E540" s="5"/>
      <c r="F540" s="5"/>
      <c r="G540" s="5"/>
    </row>
    <row r="541" ht="15.75" customHeight="1">
      <c r="A541" s="5"/>
      <c r="B541" s="5"/>
      <c r="C541" s="5"/>
      <c r="D541" s="5"/>
      <c r="E541" s="5"/>
      <c r="F541" s="5"/>
      <c r="G541" s="5"/>
    </row>
    <row r="542" ht="15.75" customHeight="1">
      <c r="A542" s="5"/>
      <c r="B542" s="5"/>
      <c r="C542" s="5"/>
      <c r="D542" s="5"/>
      <c r="E542" s="5"/>
      <c r="F542" s="5"/>
      <c r="G542" s="5"/>
    </row>
    <row r="543" ht="15.75" customHeight="1">
      <c r="A543" s="5"/>
      <c r="B543" s="5"/>
      <c r="C543" s="5"/>
      <c r="D543" s="5"/>
      <c r="E543" s="5"/>
      <c r="F543" s="5"/>
      <c r="G543" s="5"/>
    </row>
    <row r="544" ht="15.75" customHeight="1">
      <c r="A544" s="5"/>
      <c r="B544" s="5"/>
      <c r="C544" s="5"/>
      <c r="D544" s="5"/>
      <c r="E544" s="5"/>
      <c r="F544" s="5"/>
      <c r="G544" s="5"/>
    </row>
    <row r="545" ht="15.75" customHeight="1">
      <c r="A545" s="5"/>
      <c r="B545" s="5"/>
      <c r="C545" s="5"/>
      <c r="D545" s="5"/>
      <c r="E545" s="5"/>
      <c r="F545" s="5"/>
      <c r="G545" s="5"/>
    </row>
    <row r="546" ht="15.75" customHeight="1">
      <c r="A546" s="5"/>
      <c r="B546" s="5"/>
      <c r="C546" s="5"/>
      <c r="D546" s="5"/>
      <c r="E546" s="5"/>
      <c r="F546" s="5"/>
      <c r="G546" s="5"/>
    </row>
    <row r="547" ht="15.75" customHeight="1">
      <c r="A547" s="5"/>
      <c r="B547" s="5"/>
      <c r="C547" s="5"/>
      <c r="D547" s="5"/>
      <c r="E547" s="5"/>
      <c r="F547" s="5"/>
      <c r="G547" s="5"/>
    </row>
    <row r="548" ht="15.75" customHeight="1">
      <c r="A548" s="5"/>
      <c r="B548" s="5"/>
      <c r="C548" s="5"/>
      <c r="D548" s="5"/>
      <c r="E548" s="5"/>
      <c r="F548" s="5"/>
      <c r="G548" s="5"/>
    </row>
    <row r="549" ht="15.75" customHeight="1">
      <c r="A549" s="5"/>
      <c r="B549" s="5"/>
      <c r="C549" s="5"/>
      <c r="D549" s="5"/>
      <c r="E549" s="5"/>
      <c r="F549" s="5"/>
      <c r="G549" s="5"/>
    </row>
    <row r="550" ht="15.75" customHeight="1">
      <c r="A550" s="5"/>
      <c r="B550" s="5"/>
      <c r="C550" s="5"/>
      <c r="D550" s="5"/>
      <c r="E550" s="5"/>
      <c r="F550" s="5"/>
      <c r="G550" s="5"/>
    </row>
    <row r="551" ht="15.75" customHeight="1">
      <c r="A551" s="5"/>
      <c r="B551" s="5"/>
      <c r="C551" s="5"/>
      <c r="D551" s="5"/>
      <c r="E551" s="5"/>
      <c r="F551" s="5"/>
      <c r="G551" s="5"/>
    </row>
    <row r="552" ht="15.75" customHeight="1">
      <c r="A552" s="5"/>
      <c r="B552" s="5"/>
      <c r="C552" s="5"/>
      <c r="D552" s="5"/>
      <c r="E552" s="5"/>
      <c r="F552" s="5"/>
      <c r="G552" s="5"/>
    </row>
    <row r="553" ht="15.75" customHeight="1">
      <c r="A553" s="5"/>
      <c r="B553" s="5"/>
      <c r="C553" s="5"/>
      <c r="D553" s="5"/>
      <c r="E553" s="5"/>
      <c r="F553" s="5"/>
      <c r="G553" s="5"/>
    </row>
    <row r="554" ht="15.75" customHeight="1">
      <c r="A554" s="5"/>
      <c r="B554" s="5"/>
      <c r="C554" s="5"/>
      <c r="D554" s="5"/>
      <c r="E554" s="5"/>
      <c r="F554" s="5"/>
      <c r="G554" s="5"/>
    </row>
    <row r="555" ht="15.75" customHeight="1">
      <c r="A555" s="5"/>
      <c r="B555" s="5"/>
      <c r="C555" s="5"/>
      <c r="D555" s="5"/>
      <c r="E555" s="5"/>
      <c r="F555" s="5"/>
      <c r="G555" s="5"/>
    </row>
    <row r="556" ht="15.75" customHeight="1">
      <c r="A556" s="5"/>
      <c r="B556" s="5"/>
      <c r="C556" s="5"/>
      <c r="D556" s="5"/>
      <c r="E556" s="5"/>
      <c r="F556" s="5"/>
      <c r="G556" s="5"/>
    </row>
    <row r="557" ht="15.75" customHeight="1">
      <c r="A557" s="5"/>
      <c r="B557" s="5"/>
      <c r="C557" s="5"/>
      <c r="D557" s="5"/>
      <c r="E557" s="5"/>
      <c r="F557" s="5"/>
      <c r="G557" s="5"/>
    </row>
    <row r="558" ht="15.75" customHeight="1">
      <c r="A558" s="5"/>
      <c r="B558" s="5"/>
      <c r="C558" s="5"/>
      <c r="D558" s="5"/>
      <c r="E558" s="5"/>
      <c r="F558" s="5"/>
      <c r="G558" s="5"/>
    </row>
    <row r="559" ht="15.75" customHeight="1">
      <c r="A559" s="5"/>
      <c r="B559" s="5"/>
      <c r="C559" s="5"/>
      <c r="D559" s="5"/>
      <c r="E559" s="5"/>
      <c r="F559" s="5"/>
      <c r="G559" s="5"/>
    </row>
    <row r="560" ht="15.75" customHeight="1">
      <c r="A560" s="5"/>
      <c r="B560" s="5"/>
      <c r="C560" s="5"/>
      <c r="D560" s="5"/>
      <c r="E560" s="5"/>
      <c r="F560" s="5"/>
      <c r="G560" s="5"/>
    </row>
    <row r="561" ht="15.75" customHeight="1">
      <c r="A561" s="5"/>
      <c r="B561" s="5"/>
      <c r="C561" s="5"/>
      <c r="D561" s="5"/>
      <c r="E561" s="5"/>
      <c r="F561" s="5"/>
      <c r="G561" s="5"/>
    </row>
    <row r="562" ht="15.75" customHeight="1">
      <c r="A562" s="5"/>
      <c r="B562" s="5"/>
      <c r="C562" s="5"/>
      <c r="D562" s="5"/>
      <c r="E562" s="5"/>
      <c r="F562" s="5"/>
      <c r="G562" s="5"/>
    </row>
    <row r="563" ht="15.75" customHeight="1">
      <c r="A563" s="5"/>
      <c r="B563" s="5"/>
      <c r="C563" s="5"/>
      <c r="D563" s="5"/>
      <c r="E563" s="5"/>
      <c r="F563" s="5"/>
      <c r="G563" s="5"/>
    </row>
    <row r="564" ht="15.75" customHeight="1">
      <c r="A564" s="5"/>
      <c r="B564" s="5"/>
      <c r="C564" s="5"/>
      <c r="D564" s="5"/>
      <c r="E564" s="5"/>
      <c r="F564" s="5"/>
      <c r="G564" s="5"/>
    </row>
    <row r="565" ht="15.75" customHeight="1">
      <c r="A565" s="5"/>
      <c r="B565" s="5"/>
      <c r="C565" s="5"/>
      <c r="D565" s="5"/>
      <c r="E565" s="5"/>
      <c r="F565" s="5"/>
      <c r="G565" s="5"/>
    </row>
    <row r="566" ht="15.75" customHeight="1">
      <c r="A566" s="5"/>
      <c r="B566" s="5"/>
      <c r="C566" s="5"/>
      <c r="D566" s="5"/>
      <c r="E566" s="5"/>
      <c r="F566" s="5"/>
      <c r="G566" s="5"/>
    </row>
    <row r="567" ht="15.75" customHeight="1">
      <c r="A567" s="5"/>
      <c r="B567" s="5"/>
      <c r="C567" s="5"/>
      <c r="D567" s="5"/>
      <c r="E567" s="5"/>
      <c r="F567" s="5"/>
      <c r="G567" s="5"/>
    </row>
    <row r="568" ht="15.75" customHeight="1">
      <c r="A568" s="5"/>
      <c r="B568" s="5"/>
      <c r="C568" s="5"/>
      <c r="D568" s="5"/>
      <c r="E568" s="5"/>
      <c r="F568" s="5"/>
      <c r="G568" s="5"/>
    </row>
    <row r="569" ht="15.75" customHeight="1">
      <c r="A569" s="5"/>
      <c r="B569" s="5"/>
      <c r="C569" s="5"/>
      <c r="D569" s="5"/>
      <c r="E569" s="5"/>
      <c r="F569" s="5"/>
      <c r="G569" s="5"/>
    </row>
    <row r="570" ht="15.75" customHeight="1">
      <c r="A570" s="5"/>
      <c r="B570" s="5"/>
      <c r="C570" s="5"/>
      <c r="D570" s="5"/>
      <c r="E570" s="5"/>
      <c r="F570" s="5"/>
      <c r="G570" s="5"/>
    </row>
    <row r="571" ht="15.75" customHeight="1">
      <c r="A571" s="5"/>
      <c r="B571" s="5"/>
      <c r="C571" s="5"/>
      <c r="D571" s="5"/>
      <c r="E571" s="5"/>
      <c r="F571" s="5"/>
      <c r="G571" s="5"/>
    </row>
    <row r="572" ht="15.75" customHeight="1">
      <c r="A572" s="5"/>
      <c r="B572" s="5"/>
      <c r="C572" s="5"/>
      <c r="D572" s="5"/>
      <c r="E572" s="5"/>
      <c r="F572" s="5"/>
      <c r="G572" s="5"/>
    </row>
    <row r="573" ht="15.75" customHeight="1">
      <c r="A573" s="5"/>
      <c r="B573" s="5"/>
      <c r="C573" s="5"/>
      <c r="D573" s="5"/>
      <c r="E573" s="5"/>
      <c r="F573" s="5"/>
      <c r="G573" s="5"/>
    </row>
    <row r="574" ht="15.75" customHeight="1">
      <c r="A574" s="5"/>
      <c r="B574" s="5"/>
      <c r="C574" s="5"/>
      <c r="D574" s="5"/>
      <c r="E574" s="5"/>
      <c r="F574" s="5"/>
      <c r="G574" s="5"/>
    </row>
    <row r="575" ht="15.75" customHeight="1">
      <c r="A575" s="5"/>
      <c r="B575" s="5"/>
      <c r="C575" s="5"/>
      <c r="D575" s="5"/>
      <c r="E575" s="5"/>
      <c r="F575" s="5"/>
      <c r="G575" s="5"/>
    </row>
    <row r="576" ht="15.75" customHeight="1">
      <c r="A576" s="5"/>
      <c r="B576" s="5"/>
      <c r="C576" s="5"/>
      <c r="D576" s="5"/>
      <c r="E576" s="5"/>
      <c r="F576" s="5"/>
      <c r="G576" s="5"/>
    </row>
    <row r="577" ht="15.75" customHeight="1">
      <c r="A577" s="5"/>
      <c r="B577" s="5"/>
      <c r="C577" s="5"/>
      <c r="D577" s="5"/>
      <c r="E577" s="5"/>
      <c r="F577" s="5"/>
      <c r="G577" s="5"/>
    </row>
    <row r="578" ht="15.75" customHeight="1">
      <c r="A578" s="5"/>
      <c r="B578" s="5"/>
      <c r="C578" s="5"/>
      <c r="D578" s="5"/>
      <c r="E578" s="5"/>
      <c r="F578" s="5"/>
      <c r="G578" s="5"/>
    </row>
    <row r="579" ht="15.75" customHeight="1">
      <c r="A579" s="5"/>
      <c r="B579" s="5"/>
      <c r="C579" s="5"/>
      <c r="D579" s="5"/>
      <c r="E579" s="5"/>
      <c r="F579" s="5"/>
      <c r="G579" s="5"/>
    </row>
    <row r="580" ht="15.75" customHeight="1">
      <c r="A580" s="5"/>
      <c r="B580" s="5"/>
      <c r="C580" s="5"/>
      <c r="D580" s="5"/>
      <c r="E580" s="5"/>
      <c r="F580" s="5"/>
      <c r="G580" s="5"/>
    </row>
    <row r="581" ht="15.75" customHeight="1">
      <c r="A581" s="5"/>
      <c r="B581" s="5"/>
      <c r="C581" s="5"/>
      <c r="D581" s="5"/>
      <c r="E581" s="5"/>
      <c r="F581" s="5"/>
      <c r="G581" s="5"/>
    </row>
    <row r="582" ht="15.75" customHeight="1">
      <c r="A582" s="5"/>
      <c r="B582" s="5"/>
      <c r="C582" s="5"/>
      <c r="D582" s="5"/>
      <c r="E582" s="5"/>
      <c r="F582" s="5"/>
      <c r="G582" s="5"/>
    </row>
    <row r="583" ht="15.75" customHeight="1">
      <c r="A583" s="5"/>
      <c r="B583" s="5"/>
      <c r="C583" s="5"/>
      <c r="D583" s="5"/>
      <c r="E583" s="5"/>
      <c r="F583" s="5"/>
      <c r="G583" s="5"/>
    </row>
    <row r="584" ht="15.75" customHeight="1">
      <c r="A584" s="5"/>
      <c r="B584" s="5"/>
      <c r="C584" s="5"/>
      <c r="D584" s="5"/>
      <c r="E584" s="5"/>
      <c r="F584" s="5"/>
      <c r="G584" s="5"/>
    </row>
    <row r="585" ht="15.75" customHeight="1">
      <c r="A585" s="5"/>
      <c r="B585" s="5"/>
      <c r="C585" s="5"/>
      <c r="D585" s="5"/>
      <c r="E585" s="5"/>
      <c r="F585" s="5"/>
      <c r="G585" s="5"/>
    </row>
    <row r="586" ht="15.75" customHeight="1">
      <c r="A586" s="5"/>
      <c r="B586" s="5"/>
      <c r="C586" s="5"/>
      <c r="D586" s="5"/>
      <c r="E586" s="5"/>
      <c r="F586" s="5"/>
      <c r="G586" s="5"/>
    </row>
    <row r="587" ht="15.75" customHeight="1">
      <c r="A587" s="5"/>
      <c r="B587" s="5"/>
      <c r="C587" s="5"/>
      <c r="D587" s="5"/>
      <c r="E587" s="5"/>
      <c r="F587" s="5"/>
      <c r="G587" s="5"/>
    </row>
    <row r="588" ht="15.75" customHeight="1">
      <c r="A588" s="5"/>
      <c r="B588" s="5"/>
      <c r="C588" s="5"/>
      <c r="D588" s="5"/>
      <c r="E588" s="5"/>
      <c r="F588" s="5"/>
      <c r="G588" s="5"/>
    </row>
    <row r="589" ht="15.75" customHeight="1">
      <c r="A589" s="5"/>
      <c r="B589" s="5"/>
      <c r="C589" s="5"/>
      <c r="D589" s="5"/>
      <c r="E589" s="5"/>
      <c r="F589" s="5"/>
      <c r="G589" s="5"/>
    </row>
    <row r="590" ht="15.75" customHeight="1">
      <c r="A590" s="5"/>
      <c r="B590" s="5"/>
      <c r="C590" s="5"/>
      <c r="D590" s="5"/>
      <c r="E590" s="5"/>
      <c r="F590" s="5"/>
      <c r="G590" s="5"/>
    </row>
    <row r="591" ht="15.75" customHeight="1">
      <c r="A591" s="5"/>
      <c r="B591" s="5"/>
      <c r="C591" s="5"/>
      <c r="D591" s="5"/>
      <c r="E591" s="5"/>
      <c r="F591" s="5"/>
      <c r="G591" s="5"/>
    </row>
    <row r="592" ht="15.75" customHeight="1">
      <c r="A592" s="5"/>
      <c r="B592" s="5"/>
      <c r="C592" s="5"/>
      <c r="D592" s="5"/>
      <c r="E592" s="5"/>
      <c r="F592" s="5"/>
      <c r="G592" s="5"/>
    </row>
    <row r="593" ht="15.75" customHeight="1">
      <c r="A593" s="5"/>
      <c r="B593" s="5"/>
      <c r="C593" s="5"/>
      <c r="D593" s="5"/>
      <c r="E593" s="5"/>
      <c r="F593" s="5"/>
      <c r="G593" s="5"/>
    </row>
    <row r="594" ht="15.75" customHeight="1">
      <c r="A594" s="5"/>
      <c r="B594" s="5"/>
      <c r="C594" s="5"/>
      <c r="D594" s="5"/>
      <c r="E594" s="5"/>
      <c r="F594" s="5"/>
      <c r="G594" s="5"/>
    </row>
    <row r="595" ht="15.75" customHeight="1">
      <c r="A595" s="5"/>
      <c r="B595" s="5"/>
      <c r="C595" s="5"/>
      <c r="D595" s="5"/>
      <c r="E595" s="5"/>
      <c r="F595" s="5"/>
      <c r="G595" s="5"/>
    </row>
    <row r="596" ht="15.75" customHeight="1">
      <c r="A596" s="5"/>
      <c r="B596" s="5"/>
      <c r="C596" s="5"/>
      <c r="D596" s="5"/>
      <c r="E596" s="5"/>
      <c r="F596" s="5"/>
      <c r="G596" s="5"/>
    </row>
    <row r="597" ht="15.75" customHeight="1">
      <c r="A597" s="5"/>
      <c r="B597" s="5"/>
      <c r="C597" s="5"/>
      <c r="D597" s="5"/>
      <c r="E597" s="5"/>
      <c r="F597" s="5"/>
      <c r="G597" s="5"/>
    </row>
    <row r="598" ht="15.75" customHeight="1">
      <c r="A598" s="5"/>
      <c r="B598" s="5"/>
      <c r="C598" s="5"/>
      <c r="D598" s="5"/>
      <c r="E598" s="5"/>
      <c r="F598" s="5"/>
      <c r="G598" s="5"/>
    </row>
    <row r="599" ht="15.75" customHeight="1">
      <c r="A599" s="5"/>
      <c r="B599" s="5"/>
      <c r="C599" s="5"/>
      <c r="D599" s="5"/>
      <c r="E599" s="5"/>
      <c r="F599" s="5"/>
      <c r="G599" s="5"/>
    </row>
    <row r="600" ht="15.75" customHeight="1">
      <c r="A600" s="5"/>
      <c r="B600" s="5"/>
      <c r="C600" s="5"/>
      <c r="D600" s="5"/>
      <c r="E600" s="5"/>
      <c r="F600" s="5"/>
      <c r="G600" s="5"/>
    </row>
    <row r="601" ht="15.75" customHeight="1">
      <c r="A601" s="5"/>
      <c r="B601" s="5"/>
      <c r="C601" s="5"/>
      <c r="D601" s="5"/>
      <c r="E601" s="5"/>
      <c r="F601" s="5"/>
      <c r="G601" s="5"/>
    </row>
    <row r="602" ht="15.75" customHeight="1">
      <c r="A602" s="5"/>
      <c r="B602" s="5"/>
      <c r="C602" s="5"/>
      <c r="D602" s="5"/>
      <c r="E602" s="5"/>
      <c r="F602" s="5"/>
      <c r="G602" s="5"/>
    </row>
    <row r="603" ht="15.75" customHeight="1">
      <c r="A603" s="5"/>
      <c r="B603" s="5"/>
      <c r="C603" s="5"/>
      <c r="D603" s="5"/>
      <c r="E603" s="5"/>
      <c r="F603" s="5"/>
      <c r="G603" s="5"/>
    </row>
    <row r="604" ht="15.75" customHeight="1">
      <c r="A604" s="5"/>
      <c r="B604" s="5"/>
      <c r="C604" s="5"/>
      <c r="D604" s="5"/>
      <c r="E604" s="5"/>
      <c r="F604" s="5"/>
      <c r="G604" s="5"/>
    </row>
    <row r="605" ht="15.75" customHeight="1">
      <c r="A605" s="5"/>
      <c r="B605" s="5"/>
      <c r="C605" s="5"/>
      <c r="D605" s="5"/>
      <c r="E605" s="5"/>
      <c r="F605" s="5"/>
      <c r="G605" s="5"/>
    </row>
    <row r="606" ht="15.75" customHeight="1">
      <c r="A606" s="5"/>
      <c r="B606" s="5"/>
      <c r="C606" s="5"/>
      <c r="D606" s="5"/>
      <c r="E606" s="5"/>
      <c r="F606" s="5"/>
      <c r="G606" s="5"/>
    </row>
    <row r="607" ht="15.75" customHeight="1">
      <c r="A607" s="5"/>
      <c r="B607" s="5"/>
      <c r="C607" s="5"/>
      <c r="D607" s="5"/>
      <c r="E607" s="5"/>
      <c r="F607" s="5"/>
      <c r="G607" s="5"/>
    </row>
    <row r="608" ht="15.75" customHeight="1">
      <c r="A608" s="5"/>
      <c r="B608" s="5"/>
      <c r="C608" s="5"/>
      <c r="D608" s="5"/>
      <c r="E608" s="5"/>
      <c r="F608" s="5"/>
      <c r="G608" s="5"/>
    </row>
    <row r="609" ht="15.75" customHeight="1">
      <c r="A609" s="5"/>
      <c r="B609" s="5"/>
      <c r="C609" s="5"/>
      <c r="D609" s="5"/>
      <c r="E609" s="5"/>
      <c r="F609" s="5"/>
      <c r="G609" s="5"/>
    </row>
    <row r="610" ht="15.75" customHeight="1">
      <c r="A610" s="5"/>
      <c r="B610" s="5"/>
      <c r="C610" s="5"/>
      <c r="D610" s="5"/>
      <c r="E610" s="5"/>
      <c r="F610" s="5"/>
      <c r="G610" s="5"/>
    </row>
    <row r="611" ht="15.75" customHeight="1">
      <c r="A611" s="5"/>
      <c r="B611" s="5"/>
      <c r="C611" s="5"/>
      <c r="D611" s="5"/>
      <c r="E611" s="5"/>
      <c r="F611" s="5"/>
      <c r="G611" s="5"/>
    </row>
    <row r="612" ht="15.75" customHeight="1">
      <c r="A612" s="5"/>
      <c r="B612" s="5"/>
      <c r="C612" s="5"/>
      <c r="D612" s="5"/>
      <c r="E612" s="5"/>
      <c r="F612" s="5"/>
      <c r="G612" s="5"/>
    </row>
    <row r="613" ht="15.75" customHeight="1">
      <c r="A613" s="5"/>
      <c r="B613" s="5"/>
      <c r="C613" s="5"/>
      <c r="D613" s="5"/>
      <c r="E613" s="5"/>
      <c r="F613" s="5"/>
      <c r="G613" s="5"/>
    </row>
    <row r="614" ht="15.75" customHeight="1">
      <c r="A614" s="5"/>
      <c r="B614" s="5"/>
      <c r="C614" s="5"/>
      <c r="D614" s="5"/>
      <c r="E614" s="5"/>
      <c r="F614" s="5"/>
      <c r="G614" s="5"/>
    </row>
    <row r="615" ht="15.75" customHeight="1">
      <c r="A615" s="5"/>
      <c r="B615" s="5"/>
      <c r="C615" s="5"/>
      <c r="D615" s="5"/>
      <c r="E615" s="5"/>
      <c r="F615" s="5"/>
      <c r="G615" s="5"/>
    </row>
    <row r="616" ht="15.75" customHeight="1">
      <c r="A616" s="5"/>
      <c r="B616" s="5"/>
      <c r="C616" s="5"/>
      <c r="D616" s="5"/>
      <c r="E616" s="5"/>
      <c r="F616" s="5"/>
      <c r="G616" s="5"/>
    </row>
    <row r="617" ht="15.75" customHeight="1">
      <c r="A617" s="5"/>
      <c r="B617" s="5"/>
      <c r="C617" s="5"/>
      <c r="D617" s="5"/>
      <c r="E617" s="5"/>
      <c r="F617" s="5"/>
      <c r="G617" s="5"/>
    </row>
    <row r="618" ht="15.75" customHeight="1">
      <c r="A618" s="5"/>
      <c r="B618" s="5"/>
      <c r="C618" s="5"/>
      <c r="D618" s="5"/>
      <c r="E618" s="5"/>
      <c r="F618" s="5"/>
      <c r="G618" s="5"/>
    </row>
    <row r="619" ht="15.75" customHeight="1">
      <c r="A619" s="5"/>
      <c r="B619" s="5"/>
      <c r="C619" s="5"/>
      <c r="D619" s="5"/>
      <c r="E619" s="5"/>
      <c r="F619" s="5"/>
      <c r="G619" s="5"/>
    </row>
    <row r="620" ht="15.75" customHeight="1">
      <c r="A620" s="5"/>
      <c r="B620" s="5"/>
      <c r="C620" s="5"/>
      <c r="D620" s="5"/>
      <c r="E620" s="5"/>
      <c r="F620" s="5"/>
      <c r="G620" s="5"/>
    </row>
    <row r="621" ht="15.75" customHeight="1">
      <c r="A621" s="5"/>
      <c r="B621" s="5"/>
      <c r="C621" s="5"/>
      <c r="D621" s="5"/>
      <c r="E621" s="5"/>
      <c r="F621" s="5"/>
      <c r="G621" s="5"/>
    </row>
    <row r="622" ht="15.75" customHeight="1">
      <c r="A622" s="5"/>
      <c r="B622" s="5"/>
      <c r="C622" s="5"/>
      <c r="D622" s="5"/>
      <c r="E622" s="5"/>
      <c r="F622" s="5"/>
      <c r="G622" s="5"/>
    </row>
    <row r="623" ht="15.75" customHeight="1">
      <c r="A623" s="5"/>
      <c r="B623" s="5"/>
      <c r="C623" s="5"/>
      <c r="D623" s="5"/>
      <c r="E623" s="5"/>
      <c r="F623" s="5"/>
      <c r="G623" s="5"/>
    </row>
    <row r="624" ht="15.75" customHeight="1">
      <c r="A624" s="5"/>
      <c r="B624" s="5"/>
      <c r="C624" s="5"/>
      <c r="D624" s="5"/>
      <c r="E624" s="5"/>
      <c r="F624" s="5"/>
      <c r="G624" s="5"/>
    </row>
    <row r="625" ht="15.75" customHeight="1">
      <c r="A625" s="5"/>
      <c r="B625" s="5"/>
      <c r="C625" s="5"/>
      <c r="D625" s="5"/>
      <c r="E625" s="5"/>
      <c r="F625" s="5"/>
      <c r="G625" s="5"/>
    </row>
    <row r="626" ht="15.75" customHeight="1">
      <c r="A626" s="5"/>
      <c r="B626" s="5"/>
      <c r="C626" s="5"/>
      <c r="D626" s="5"/>
      <c r="E626" s="5"/>
      <c r="F626" s="5"/>
      <c r="G626" s="5"/>
    </row>
    <row r="627" ht="15.75" customHeight="1">
      <c r="A627" s="5"/>
      <c r="B627" s="5"/>
      <c r="C627" s="5"/>
      <c r="D627" s="5"/>
      <c r="E627" s="5"/>
      <c r="F627" s="5"/>
      <c r="G627" s="5"/>
    </row>
    <row r="628" ht="15.75" customHeight="1">
      <c r="A628" s="5"/>
      <c r="B628" s="5"/>
      <c r="C628" s="5"/>
      <c r="D628" s="5"/>
      <c r="E628" s="5"/>
      <c r="F628" s="5"/>
      <c r="G628" s="5"/>
    </row>
    <row r="629" ht="15.75" customHeight="1">
      <c r="A629" s="5"/>
      <c r="B629" s="5"/>
      <c r="C629" s="5"/>
      <c r="D629" s="5"/>
      <c r="E629" s="5"/>
      <c r="F629" s="5"/>
      <c r="G629" s="5"/>
    </row>
    <row r="630" ht="15.75" customHeight="1">
      <c r="A630" s="5"/>
      <c r="B630" s="5"/>
      <c r="C630" s="5"/>
      <c r="D630" s="5"/>
      <c r="E630" s="5"/>
      <c r="F630" s="5"/>
      <c r="G630" s="5"/>
    </row>
    <row r="631" ht="15.75" customHeight="1">
      <c r="A631" s="5"/>
      <c r="B631" s="5"/>
      <c r="C631" s="5"/>
      <c r="D631" s="5"/>
      <c r="E631" s="5"/>
      <c r="F631" s="5"/>
      <c r="G631" s="5"/>
    </row>
    <row r="632" ht="15.75" customHeight="1">
      <c r="A632" s="5"/>
      <c r="B632" s="5"/>
      <c r="C632" s="5"/>
      <c r="D632" s="5"/>
      <c r="E632" s="5"/>
      <c r="F632" s="5"/>
      <c r="G632" s="5"/>
    </row>
    <row r="633" ht="15.75" customHeight="1">
      <c r="A633" s="5"/>
      <c r="B633" s="5"/>
      <c r="C633" s="5"/>
      <c r="D633" s="5"/>
      <c r="E633" s="5"/>
      <c r="F633" s="5"/>
      <c r="G633" s="5"/>
    </row>
    <row r="634" ht="15.75" customHeight="1">
      <c r="A634" s="5"/>
      <c r="B634" s="5"/>
      <c r="C634" s="5"/>
      <c r="D634" s="5"/>
      <c r="E634" s="5"/>
      <c r="F634" s="5"/>
      <c r="G634" s="5"/>
    </row>
    <row r="635" ht="15.75" customHeight="1">
      <c r="A635" s="5"/>
      <c r="B635" s="5"/>
      <c r="C635" s="5"/>
      <c r="D635" s="5"/>
      <c r="E635" s="5"/>
      <c r="F635" s="5"/>
      <c r="G635" s="5"/>
    </row>
    <row r="636" ht="15.75" customHeight="1">
      <c r="A636" s="5"/>
      <c r="B636" s="5"/>
      <c r="C636" s="5"/>
      <c r="D636" s="5"/>
      <c r="E636" s="5"/>
      <c r="F636" s="5"/>
      <c r="G636" s="5"/>
    </row>
    <row r="637" ht="15.75" customHeight="1">
      <c r="A637" s="5"/>
      <c r="B637" s="5"/>
      <c r="C637" s="5"/>
      <c r="D637" s="5"/>
      <c r="E637" s="5"/>
      <c r="F637" s="5"/>
      <c r="G637" s="5"/>
    </row>
    <row r="638" ht="15.75" customHeight="1">
      <c r="A638" s="5"/>
      <c r="B638" s="5"/>
      <c r="C638" s="5"/>
      <c r="D638" s="5"/>
      <c r="E638" s="5"/>
      <c r="F638" s="5"/>
      <c r="G638" s="5"/>
    </row>
    <row r="639" ht="15.75" customHeight="1">
      <c r="A639" s="5"/>
      <c r="B639" s="5"/>
      <c r="C639" s="5"/>
      <c r="D639" s="5"/>
      <c r="E639" s="5"/>
      <c r="F639" s="5"/>
      <c r="G639" s="5"/>
    </row>
    <row r="640" ht="15.75" customHeight="1">
      <c r="A640" s="5"/>
      <c r="B640" s="5"/>
      <c r="C640" s="5"/>
      <c r="D640" s="5"/>
      <c r="E640" s="5"/>
      <c r="F640" s="5"/>
      <c r="G640" s="5"/>
    </row>
    <row r="641" ht="15.75" customHeight="1">
      <c r="A641" s="5"/>
      <c r="B641" s="5"/>
      <c r="C641" s="5"/>
      <c r="D641" s="5"/>
      <c r="E641" s="5"/>
      <c r="F641" s="5"/>
      <c r="G641" s="5"/>
    </row>
    <row r="642" ht="15.75" customHeight="1">
      <c r="A642" s="5"/>
      <c r="B642" s="5"/>
      <c r="C642" s="5"/>
      <c r="D642" s="5"/>
      <c r="E642" s="5"/>
      <c r="F642" s="5"/>
      <c r="G642" s="5"/>
    </row>
    <row r="643" ht="15.75" customHeight="1">
      <c r="A643" s="5"/>
      <c r="B643" s="5"/>
      <c r="C643" s="5"/>
      <c r="D643" s="5"/>
      <c r="E643" s="5"/>
      <c r="F643" s="5"/>
      <c r="G643" s="5"/>
    </row>
    <row r="644" ht="15.75" customHeight="1">
      <c r="A644" s="5"/>
      <c r="B644" s="5"/>
      <c r="C644" s="5"/>
      <c r="D644" s="5"/>
      <c r="E644" s="5"/>
      <c r="F644" s="5"/>
      <c r="G644" s="5"/>
    </row>
    <row r="645" ht="15.75" customHeight="1">
      <c r="A645" s="5"/>
      <c r="B645" s="5"/>
      <c r="C645" s="5"/>
      <c r="D645" s="5"/>
      <c r="E645" s="5"/>
      <c r="F645" s="5"/>
      <c r="G645" s="5"/>
    </row>
    <row r="646" ht="15.75" customHeight="1">
      <c r="A646" s="5"/>
      <c r="B646" s="5"/>
      <c r="C646" s="5"/>
      <c r="D646" s="5"/>
      <c r="E646" s="5"/>
      <c r="F646" s="5"/>
      <c r="G646" s="5"/>
    </row>
    <row r="647" ht="15.75" customHeight="1">
      <c r="A647" s="5"/>
      <c r="B647" s="5"/>
      <c r="C647" s="5"/>
      <c r="D647" s="5"/>
      <c r="E647" s="5"/>
      <c r="F647" s="5"/>
      <c r="G647" s="5"/>
    </row>
    <row r="648" ht="15.75" customHeight="1">
      <c r="A648" s="5"/>
      <c r="B648" s="5"/>
      <c r="C648" s="5"/>
      <c r="D648" s="5"/>
      <c r="E648" s="5"/>
      <c r="F648" s="5"/>
      <c r="G648" s="5"/>
    </row>
    <row r="649" ht="15.75" customHeight="1">
      <c r="A649" s="5"/>
      <c r="B649" s="5"/>
      <c r="C649" s="5"/>
      <c r="D649" s="5"/>
      <c r="E649" s="5"/>
      <c r="F649" s="5"/>
      <c r="G649" s="5"/>
    </row>
    <row r="650" ht="15.75" customHeight="1">
      <c r="A650" s="5"/>
      <c r="B650" s="5"/>
      <c r="C650" s="5"/>
      <c r="D650" s="5"/>
      <c r="E650" s="5"/>
      <c r="F650" s="5"/>
      <c r="G650" s="5"/>
    </row>
    <row r="651" ht="15.75" customHeight="1">
      <c r="A651" s="5"/>
      <c r="B651" s="5"/>
      <c r="C651" s="5"/>
      <c r="D651" s="5"/>
      <c r="E651" s="5"/>
      <c r="F651" s="5"/>
      <c r="G651" s="5"/>
    </row>
    <row r="652" ht="15.75" customHeight="1">
      <c r="A652" s="5"/>
      <c r="B652" s="5"/>
      <c r="C652" s="5"/>
      <c r="D652" s="5"/>
      <c r="E652" s="5"/>
      <c r="F652" s="5"/>
      <c r="G652" s="5"/>
    </row>
    <row r="653" ht="15.75" customHeight="1">
      <c r="A653" s="5"/>
      <c r="B653" s="5"/>
      <c r="C653" s="5"/>
      <c r="D653" s="5"/>
      <c r="E653" s="5"/>
      <c r="F653" s="5"/>
      <c r="G653" s="5"/>
    </row>
    <row r="654" ht="15.75" customHeight="1">
      <c r="A654" s="5"/>
      <c r="B654" s="5"/>
      <c r="C654" s="5"/>
      <c r="D654" s="5"/>
      <c r="E654" s="5"/>
      <c r="F654" s="5"/>
      <c r="G654" s="5"/>
    </row>
    <row r="655" ht="15.75" customHeight="1">
      <c r="A655" s="5"/>
      <c r="B655" s="5"/>
      <c r="C655" s="5"/>
      <c r="D655" s="5"/>
      <c r="E655" s="5"/>
      <c r="F655" s="5"/>
      <c r="G655" s="5"/>
    </row>
    <row r="656" ht="15.75" customHeight="1">
      <c r="A656" s="5"/>
      <c r="B656" s="5"/>
      <c r="C656" s="5"/>
      <c r="D656" s="5"/>
      <c r="E656" s="5"/>
      <c r="F656" s="5"/>
      <c r="G656" s="5"/>
    </row>
    <row r="657" ht="15.75" customHeight="1">
      <c r="A657" s="5"/>
      <c r="B657" s="5"/>
      <c r="C657" s="5"/>
      <c r="D657" s="5"/>
      <c r="E657" s="5"/>
      <c r="F657" s="5"/>
      <c r="G657" s="5"/>
    </row>
    <row r="658" ht="15.75" customHeight="1">
      <c r="A658" s="5"/>
      <c r="B658" s="5"/>
      <c r="C658" s="5"/>
      <c r="D658" s="5"/>
      <c r="E658" s="5"/>
      <c r="F658" s="5"/>
      <c r="G658" s="5"/>
    </row>
    <row r="659" ht="15.75" customHeight="1">
      <c r="A659" s="5"/>
      <c r="B659" s="5"/>
      <c r="C659" s="5"/>
      <c r="D659" s="5"/>
      <c r="E659" s="5"/>
      <c r="F659" s="5"/>
      <c r="G659" s="5"/>
    </row>
    <row r="660" ht="15.75" customHeight="1">
      <c r="A660" s="5"/>
      <c r="B660" s="5"/>
      <c r="C660" s="5"/>
      <c r="D660" s="5"/>
      <c r="E660" s="5"/>
      <c r="F660" s="5"/>
      <c r="G660" s="5"/>
    </row>
    <row r="661" ht="15.75" customHeight="1">
      <c r="A661" s="5"/>
      <c r="B661" s="5"/>
      <c r="C661" s="5"/>
      <c r="D661" s="5"/>
      <c r="E661" s="5"/>
      <c r="F661" s="5"/>
      <c r="G661" s="5"/>
    </row>
    <row r="662" ht="15.75" customHeight="1">
      <c r="A662" s="5"/>
      <c r="B662" s="5"/>
      <c r="C662" s="5"/>
      <c r="D662" s="5"/>
      <c r="E662" s="5"/>
      <c r="F662" s="5"/>
      <c r="G662" s="5"/>
    </row>
    <row r="663" ht="15.75" customHeight="1">
      <c r="A663" s="5"/>
      <c r="B663" s="5"/>
      <c r="C663" s="5"/>
      <c r="D663" s="5"/>
      <c r="E663" s="5"/>
      <c r="F663" s="5"/>
      <c r="G663" s="5"/>
    </row>
    <row r="664" ht="15.75" customHeight="1">
      <c r="A664" s="5"/>
      <c r="B664" s="5"/>
      <c r="C664" s="5"/>
      <c r="D664" s="5"/>
      <c r="E664" s="5"/>
      <c r="F664" s="5"/>
      <c r="G664" s="5"/>
    </row>
    <row r="665" ht="15.75" customHeight="1">
      <c r="A665" s="5"/>
      <c r="B665" s="5"/>
      <c r="C665" s="5"/>
      <c r="D665" s="5"/>
      <c r="E665" s="5"/>
      <c r="F665" s="5"/>
      <c r="G665" s="5"/>
    </row>
    <row r="666" ht="15.75" customHeight="1">
      <c r="A666" s="5"/>
      <c r="B666" s="5"/>
      <c r="C666" s="5"/>
      <c r="D666" s="5"/>
      <c r="E666" s="5"/>
      <c r="F666" s="5"/>
      <c r="G666" s="5"/>
    </row>
    <row r="667" ht="15.75" customHeight="1">
      <c r="A667" s="5"/>
      <c r="B667" s="5"/>
      <c r="C667" s="5"/>
      <c r="D667" s="5"/>
      <c r="E667" s="5"/>
      <c r="F667" s="5"/>
      <c r="G667" s="5"/>
    </row>
    <row r="668" ht="15.75" customHeight="1">
      <c r="A668" s="5"/>
      <c r="B668" s="5"/>
      <c r="C668" s="5"/>
      <c r="D668" s="5"/>
      <c r="E668" s="5"/>
      <c r="F668" s="5"/>
      <c r="G668" s="5"/>
    </row>
    <row r="669" ht="15.75" customHeight="1">
      <c r="A669" s="5"/>
      <c r="B669" s="5"/>
      <c r="C669" s="5"/>
      <c r="D669" s="5"/>
      <c r="E669" s="5"/>
      <c r="F669" s="5"/>
      <c r="G669" s="5"/>
    </row>
    <row r="670" ht="15.75" customHeight="1">
      <c r="A670" s="5"/>
      <c r="B670" s="5"/>
      <c r="C670" s="5"/>
      <c r="D670" s="5"/>
      <c r="E670" s="5"/>
      <c r="F670" s="5"/>
      <c r="G670" s="5"/>
    </row>
    <row r="671" ht="15.75" customHeight="1">
      <c r="A671" s="5"/>
      <c r="B671" s="5"/>
      <c r="C671" s="5"/>
      <c r="D671" s="5"/>
      <c r="E671" s="5"/>
      <c r="F671" s="5"/>
      <c r="G671" s="5"/>
    </row>
    <row r="672" ht="15.75" customHeight="1">
      <c r="A672" s="5"/>
      <c r="B672" s="5"/>
      <c r="C672" s="5"/>
      <c r="D672" s="5"/>
      <c r="E672" s="5"/>
      <c r="F672" s="5"/>
      <c r="G672" s="5"/>
    </row>
    <row r="673" ht="15.75" customHeight="1">
      <c r="A673" s="5"/>
      <c r="B673" s="5"/>
      <c r="C673" s="5"/>
      <c r="D673" s="5"/>
      <c r="E673" s="5"/>
      <c r="F673" s="5"/>
      <c r="G673" s="5"/>
    </row>
    <row r="674" ht="15.75" customHeight="1">
      <c r="A674" s="5"/>
      <c r="B674" s="5"/>
      <c r="C674" s="5"/>
      <c r="D674" s="5"/>
      <c r="E674" s="5"/>
      <c r="F674" s="5"/>
      <c r="G674" s="5"/>
    </row>
    <row r="675" ht="15.75" customHeight="1">
      <c r="A675" s="5"/>
      <c r="B675" s="5"/>
      <c r="C675" s="5"/>
      <c r="D675" s="5"/>
      <c r="E675" s="5"/>
      <c r="F675" s="5"/>
      <c r="G675" s="5"/>
    </row>
    <row r="676" ht="15.75" customHeight="1">
      <c r="A676" s="5"/>
      <c r="B676" s="5"/>
      <c r="C676" s="5"/>
      <c r="D676" s="5"/>
      <c r="E676" s="5"/>
      <c r="F676" s="5"/>
      <c r="G676" s="5"/>
    </row>
    <row r="677" ht="15.75" customHeight="1">
      <c r="A677" s="5"/>
      <c r="B677" s="5"/>
      <c r="C677" s="5"/>
      <c r="D677" s="5"/>
      <c r="E677" s="5"/>
      <c r="F677" s="5"/>
      <c r="G677" s="5"/>
    </row>
    <row r="678" ht="15.75" customHeight="1">
      <c r="A678" s="5"/>
      <c r="B678" s="5"/>
      <c r="C678" s="5"/>
      <c r="D678" s="5"/>
      <c r="E678" s="5"/>
      <c r="F678" s="5"/>
      <c r="G678" s="5"/>
    </row>
    <row r="679" ht="15.75" customHeight="1">
      <c r="A679" s="5"/>
      <c r="B679" s="5"/>
      <c r="C679" s="5"/>
      <c r="D679" s="5"/>
      <c r="E679" s="5"/>
      <c r="F679" s="5"/>
      <c r="G679" s="5"/>
    </row>
    <row r="680" ht="15.75" customHeight="1">
      <c r="A680" s="5"/>
      <c r="B680" s="5"/>
      <c r="C680" s="5"/>
      <c r="D680" s="5"/>
      <c r="E680" s="5"/>
      <c r="F680" s="5"/>
      <c r="G680" s="5"/>
    </row>
    <row r="681" ht="15.75" customHeight="1">
      <c r="A681" s="5"/>
      <c r="B681" s="5"/>
      <c r="C681" s="5"/>
      <c r="D681" s="5"/>
      <c r="E681" s="5"/>
      <c r="F681" s="5"/>
      <c r="G681" s="5"/>
    </row>
    <row r="682" ht="15.75" customHeight="1">
      <c r="A682" s="5"/>
      <c r="B682" s="5"/>
      <c r="C682" s="5"/>
      <c r="D682" s="5"/>
      <c r="E682" s="5"/>
      <c r="F682" s="5"/>
      <c r="G682" s="5"/>
    </row>
    <row r="683" ht="15.75" customHeight="1">
      <c r="A683" s="5"/>
      <c r="B683" s="5"/>
      <c r="C683" s="5"/>
      <c r="D683" s="5"/>
      <c r="E683" s="5"/>
      <c r="F683" s="5"/>
      <c r="G683" s="5"/>
    </row>
    <row r="684" ht="15.75" customHeight="1">
      <c r="A684" s="5"/>
      <c r="B684" s="5"/>
      <c r="C684" s="5"/>
      <c r="D684" s="5"/>
      <c r="E684" s="5"/>
      <c r="F684" s="5"/>
      <c r="G684" s="5"/>
    </row>
    <row r="685" ht="15.75" customHeight="1">
      <c r="A685" s="5"/>
      <c r="B685" s="5"/>
      <c r="C685" s="5"/>
      <c r="D685" s="5"/>
      <c r="E685" s="5"/>
      <c r="F685" s="5"/>
      <c r="G685" s="5"/>
    </row>
    <row r="686" ht="15.75" customHeight="1">
      <c r="A686" s="5"/>
      <c r="B686" s="5"/>
      <c r="C686" s="5"/>
      <c r="D686" s="5"/>
      <c r="E686" s="5"/>
      <c r="F686" s="5"/>
      <c r="G686" s="5"/>
    </row>
    <row r="687" ht="15.75" customHeight="1">
      <c r="A687" s="5"/>
      <c r="B687" s="5"/>
      <c r="C687" s="5"/>
      <c r="D687" s="5"/>
      <c r="E687" s="5"/>
      <c r="F687" s="5"/>
      <c r="G687" s="5"/>
    </row>
    <row r="688" ht="15.75" customHeight="1">
      <c r="A688" s="5"/>
      <c r="B688" s="5"/>
      <c r="C688" s="5"/>
      <c r="D688" s="5"/>
      <c r="E688" s="5"/>
      <c r="F688" s="5"/>
      <c r="G688" s="5"/>
    </row>
    <row r="689" ht="15.75" customHeight="1">
      <c r="A689" s="5"/>
      <c r="B689" s="5"/>
      <c r="C689" s="5"/>
      <c r="D689" s="5"/>
      <c r="E689" s="5"/>
      <c r="F689" s="5"/>
      <c r="G689" s="5"/>
    </row>
    <row r="690" ht="15.75" customHeight="1">
      <c r="A690" s="5"/>
      <c r="B690" s="5"/>
      <c r="C690" s="5"/>
      <c r="D690" s="5"/>
      <c r="E690" s="5"/>
      <c r="F690" s="5"/>
      <c r="G690" s="5"/>
    </row>
    <row r="691" ht="15.75" customHeight="1">
      <c r="A691" s="5"/>
      <c r="B691" s="5"/>
      <c r="C691" s="5"/>
      <c r="D691" s="5"/>
      <c r="E691" s="5"/>
      <c r="F691" s="5"/>
      <c r="G691" s="5"/>
    </row>
    <row r="692" ht="15.75" customHeight="1">
      <c r="A692" s="5"/>
      <c r="B692" s="5"/>
      <c r="C692" s="5"/>
      <c r="D692" s="5"/>
      <c r="E692" s="5"/>
      <c r="F692" s="5"/>
      <c r="G692" s="5"/>
    </row>
    <row r="693" ht="15.75" customHeight="1">
      <c r="A693" s="5"/>
      <c r="B693" s="5"/>
      <c r="C693" s="5"/>
      <c r="D693" s="5"/>
      <c r="E693" s="5"/>
      <c r="F693" s="5"/>
      <c r="G693" s="5"/>
    </row>
    <row r="694" ht="15.75" customHeight="1">
      <c r="A694" s="5"/>
      <c r="B694" s="5"/>
      <c r="C694" s="5"/>
      <c r="D694" s="5"/>
      <c r="E694" s="5"/>
      <c r="F694" s="5"/>
      <c r="G694" s="5"/>
    </row>
    <row r="695" ht="15.75" customHeight="1">
      <c r="A695" s="5"/>
      <c r="B695" s="5"/>
      <c r="C695" s="5"/>
      <c r="D695" s="5"/>
      <c r="E695" s="5"/>
      <c r="F695" s="5"/>
      <c r="G695" s="5"/>
    </row>
    <row r="696" ht="15.75" customHeight="1">
      <c r="A696" s="5"/>
      <c r="B696" s="5"/>
      <c r="C696" s="5"/>
      <c r="D696" s="5"/>
      <c r="E696" s="5"/>
      <c r="F696" s="5"/>
      <c r="G696" s="5"/>
    </row>
    <row r="697" ht="15.75" customHeight="1">
      <c r="A697" s="5"/>
      <c r="B697" s="5"/>
      <c r="C697" s="5"/>
      <c r="D697" s="5"/>
      <c r="E697" s="5"/>
      <c r="F697" s="5"/>
      <c r="G697" s="5"/>
    </row>
    <row r="698" ht="15.75" customHeight="1">
      <c r="A698" s="5"/>
      <c r="B698" s="5"/>
      <c r="C698" s="5"/>
      <c r="D698" s="5"/>
      <c r="E698" s="5"/>
      <c r="F698" s="5"/>
      <c r="G698" s="5"/>
    </row>
    <row r="699" ht="15.75" customHeight="1">
      <c r="A699" s="5"/>
      <c r="B699" s="5"/>
      <c r="C699" s="5"/>
      <c r="D699" s="5"/>
      <c r="E699" s="5"/>
      <c r="F699" s="5"/>
      <c r="G699" s="5"/>
    </row>
    <row r="700" ht="15.75" customHeight="1">
      <c r="A700" s="5"/>
      <c r="B700" s="5"/>
      <c r="C700" s="5"/>
      <c r="D700" s="5"/>
      <c r="E700" s="5"/>
      <c r="F700" s="5"/>
      <c r="G700" s="5"/>
    </row>
    <row r="701" ht="15.75" customHeight="1">
      <c r="A701" s="5"/>
      <c r="B701" s="5"/>
      <c r="C701" s="5"/>
      <c r="D701" s="5"/>
      <c r="E701" s="5"/>
      <c r="F701" s="5"/>
      <c r="G701" s="5"/>
    </row>
    <row r="702" ht="15.75" customHeight="1">
      <c r="A702" s="5"/>
      <c r="B702" s="5"/>
      <c r="C702" s="5"/>
      <c r="D702" s="5"/>
      <c r="E702" s="5"/>
      <c r="F702" s="5"/>
      <c r="G702" s="5"/>
    </row>
    <row r="703" ht="15.75" customHeight="1">
      <c r="A703" s="5"/>
      <c r="B703" s="5"/>
      <c r="C703" s="5"/>
      <c r="D703" s="5"/>
      <c r="E703" s="5"/>
      <c r="F703" s="5"/>
      <c r="G703" s="5"/>
    </row>
    <row r="704" ht="15.75" customHeight="1">
      <c r="A704" s="5"/>
      <c r="B704" s="5"/>
      <c r="C704" s="5"/>
      <c r="D704" s="5"/>
      <c r="E704" s="5"/>
      <c r="F704" s="5"/>
      <c r="G704" s="5"/>
    </row>
    <row r="705" ht="15.75" customHeight="1">
      <c r="A705" s="5"/>
      <c r="B705" s="5"/>
      <c r="C705" s="5"/>
      <c r="D705" s="5"/>
      <c r="E705" s="5"/>
      <c r="F705" s="5"/>
      <c r="G705" s="5"/>
    </row>
    <row r="706" ht="15.75" customHeight="1">
      <c r="A706" s="5"/>
      <c r="B706" s="5"/>
      <c r="C706" s="5"/>
      <c r="D706" s="5"/>
      <c r="E706" s="5"/>
      <c r="F706" s="5"/>
      <c r="G706" s="5"/>
    </row>
    <row r="707" ht="15.75" customHeight="1">
      <c r="A707" s="5"/>
      <c r="B707" s="5"/>
      <c r="C707" s="5"/>
      <c r="D707" s="5"/>
      <c r="E707" s="5"/>
      <c r="F707" s="5"/>
      <c r="G707" s="5"/>
    </row>
    <row r="708" ht="15.75" customHeight="1">
      <c r="A708" s="5"/>
      <c r="B708" s="5"/>
      <c r="C708" s="5"/>
      <c r="D708" s="5"/>
      <c r="E708" s="5"/>
      <c r="F708" s="5"/>
      <c r="G708" s="5"/>
    </row>
    <row r="709" ht="15.75" customHeight="1">
      <c r="A709" s="5"/>
      <c r="B709" s="5"/>
      <c r="C709" s="5"/>
      <c r="D709" s="5"/>
      <c r="E709" s="5"/>
      <c r="F709" s="5"/>
      <c r="G709" s="5"/>
    </row>
    <row r="710" ht="15.75" customHeight="1">
      <c r="A710" s="5"/>
      <c r="B710" s="5"/>
      <c r="C710" s="5"/>
      <c r="D710" s="5"/>
      <c r="E710" s="5"/>
      <c r="F710" s="5"/>
      <c r="G710" s="5"/>
    </row>
    <row r="711" ht="15.75" customHeight="1">
      <c r="A711" s="5"/>
      <c r="B711" s="5"/>
      <c r="C711" s="5"/>
      <c r="D711" s="5"/>
      <c r="E711" s="5"/>
      <c r="F711" s="5"/>
      <c r="G711" s="5"/>
    </row>
    <row r="712" ht="15.75" customHeight="1">
      <c r="A712" s="5"/>
      <c r="B712" s="5"/>
      <c r="C712" s="5"/>
      <c r="D712" s="5"/>
      <c r="E712" s="5"/>
      <c r="F712" s="5"/>
      <c r="G712" s="5"/>
    </row>
    <row r="713" ht="15.75" customHeight="1">
      <c r="A713" s="5"/>
      <c r="B713" s="5"/>
      <c r="C713" s="5"/>
      <c r="D713" s="5"/>
      <c r="E713" s="5"/>
      <c r="F713" s="5"/>
      <c r="G713" s="5"/>
    </row>
    <row r="714" ht="15.75" customHeight="1">
      <c r="A714" s="5"/>
      <c r="B714" s="5"/>
      <c r="C714" s="5"/>
      <c r="D714" s="5"/>
      <c r="E714" s="5"/>
      <c r="F714" s="5"/>
      <c r="G714" s="5"/>
    </row>
    <row r="715" ht="15.75" customHeight="1">
      <c r="A715" s="5"/>
      <c r="B715" s="5"/>
      <c r="C715" s="5"/>
      <c r="D715" s="5"/>
      <c r="E715" s="5"/>
      <c r="F715" s="5"/>
      <c r="G715" s="5"/>
    </row>
    <row r="716" ht="15.75" customHeight="1">
      <c r="A716" s="5"/>
      <c r="B716" s="5"/>
      <c r="C716" s="5"/>
      <c r="D716" s="5"/>
      <c r="E716" s="5"/>
      <c r="F716" s="5"/>
      <c r="G716" s="5"/>
    </row>
    <row r="717" ht="15.75" customHeight="1">
      <c r="A717" s="5"/>
      <c r="B717" s="5"/>
      <c r="C717" s="5"/>
      <c r="D717" s="5"/>
      <c r="E717" s="5"/>
      <c r="F717" s="5"/>
      <c r="G717" s="5"/>
    </row>
    <row r="718" ht="15.75" customHeight="1">
      <c r="A718" s="5"/>
      <c r="B718" s="5"/>
      <c r="C718" s="5"/>
      <c r="D718" s="5"/>
      <c r="E718" s="5"/>
      <c r="F718" s="5"/>
      <c r="G718" s="5"/>
    </row>
    <row r="719" ht="15.75" customHeight="1">
      <c r="A719" s="5"/>
      <c r="B719" s="5"/>
      <c r="C719" s="5"/>
      <c r="D719" s="5"/>
      <c r="E719" s="5"/>
      <c r="F719" s="5"/>
      <c r="G719" s="5"/>
    </row>
    <row r="720" ht="15.75" customHeight="1">
      <c r="A720" s="5"/>
      <c r="B720" s="5"/>
      <c r="C720" s="5"/>
      <c r="D720" s="5"/>
      <c r="E720" s="5"/>
      <c r="F720" s="5"/>
      <c r="G720" s="5"/>
    </row>
    <row r="721" ht="15.75" customHeight="1">
      <c r="A721" s="5"/>
      <c r="B721" s="5"/>
      <c r="C721" s="5"/>
      <c r="D721" s="5"/>
      <c r="E721" s="5"/>
      <c r="F721" s="5"/>
      <c r="G721" s="5"/>
    </row>
    <row r="722" ht="15.75" customHeight="1">
      <c r="A722" s="5"/>
      <c r="B722" s="5"/>
      <c r="C722" s="5"/>
      <c r="D722" s="5"/>
      <c r="E722" s="5"/>
      <c r="F722" s="5"/>
      <c r="G722" s="5"/>
    </row>
    <row r="723" ht="15.75" customHeight="1">
      <c r="A723" s="5"/>
      <c r="B723" s="5"/>
      <c r="C723" s="5"/>
      <c r="D723" s="5"/>
      <c r="E723" s="5"/>
      <c r="F723" s="5"/>
      <c r="G723" s="5"/>
    </row>
    <row r="724" ht="15.75" customHeight="1">
      <c r="A724" s="5"/>
      <c r="B724" s="5"/>
      <c r="C724" s="5"/>
      <c r="D724" s="5"/>
      <c r="E724" s="5"/>
      <c r="F724" s="5"/>
      <c r="G724" s="5"/>
    </row>
    <row r="725" ht="15.75" customHeight="1">
      <c r="A725" s="5"/>
      <c r="B725" s="5"/>
      <c r="C725" s="5"/>
      <c r="D725" s="5"/>
      <c r="E725" s="5"/>
      <c r="F725" s="5"/>
      <c r="G725" s="5"/>
    </row>
    <row r="726" ht="15.75" customHeight="1">
      <c r="A726" s="5"/>
      <c r="B726" s="5"/>
      <c r="C726" s="5"/>
      <c r="D726" s="5"/>
      <c r="E726" s="5"/>
      <c r="F726" s="5"/>
      <c r="G726" s="5"/>
    </row>
    <row r="727" ht="15.75" customHeight="1">
      <c r="A727" s="5"/>
      <c r="B727" s="5"/>
      <c r="C727" s="5"/>
      <c r="D727" s="5"/>
      <c r="E727" s="5"/>
      <c r="F727" s="5"/>
      <c r="G727" s="5"/>
    </row>
    <row r="728" ht="15.75" customHeight="1">
      <c r="A728" s="5"/>
      <c r="B728" s="5"/>
      <c r="C728" s="5"/>
      <c r="D728" s="5"/>
      <c r="E728" s="5"/>
      <c r="F728" s="5"/>
      <c r="G728" s="5"/>
    </row>
    <row r="729" ht="15.75" customHeight="1">
      <c r="A729" s="5"/>
      <c r="B729" s="5"/>
      <c r="C729" s="5"/>
      <c r="D729" s="5"/>
      <c r="E729" s="5"/>
      <c r="F729" s="5"/>
      <c r="G729" s="5"/>
    </row>
    <row r="730" ht="15.75" customHeight="1">
      <c r="A730" s="5"/>
      <c r="B730" s="5"/>
      <c r="C730" s="5"/>
      <c r="D730" s="5"/>
      <c r="E730" s="5"/>
      <c r="F730" s="5"/>
      <c r="G730" s="5"/>
    </row>
    <row r="731" ht="15.75" customHeight="1">
      <c r="A731" s="5"/>
      <c r="B731" s="5"/>
      <c r="C731" s="5"/>
      <c r="D731" s="5"/>
      <c r="E731" s="5"/>
      <c r="F731" s="5"/>
      <c r="G731" s="5"/>
    </row>
    <row r="732" ht="15.75" customHeight="1">
      <c r="A732" s="5"/>
      <c r="B732" s="5"/>
      <c r="C732" s="5"/>
      <c r="D732" s="5"/>
      <c r="E732" s="5"/>
      <c r="F732" s="5"/>
      <c r="G732" s="5"/>
    </row>
    <row r="733" ht="15.75" customHeight="1">
      <c r="A733" s="5"/>
      <c r="B733" s="5"/>
      <c r="C733" s="5"/>
      <c r="D733" s="5"/>
      <c r="E733" s="5"/>
      <c r="F733" s="5"/>
      <c r="G733" s="5"/>
    </row>
    <row r="734" ht="15.75" customHeight="1">
      <c r="A734" s="5"/>
      <c r="B734" s="5"/>
      <c r="C734" s="5"/>
      <c r="D734" s="5"/>
      <c r="E734" s="5"/>
      <c r="F734" s="5"/>
      <c r="G734" s="5"/>
    </row>
    <row r="735" ht="15.75" customHeight="1">
      <c r="A735" s="5"/>
      <c r="B735" s="5"/>
      <c r="C735" s="5"/>
      <c r="D735" s="5"/>
      <c r="E735" s="5"/>
      <c r="F735" s="5"/>
      <c r="G735" s="5"/>
    </row>
    <row r="736" ht="15.75" customHeight="1">
      <c r="A736" s="5"/>
      <c r="B736" s="5"/>
      <c r="C736" s="5"/>
      <c r="D736" s="5"/>
      <c r="E736" s="5"/>
      <c r="F736" s="5"/>
      <c r="G736" s="5"/>
    </row>
    <row r="737" ht="15.75" customHeight="1">
      <c r="A737" s="5"/>
      <c r="B737" s="5"/>
      <c r="C737" s="5"/>
      <c r="D737" s="5"/>
      <c r="E737" s="5"/>
      <c r="F737" s="5"/>
      <c r="G737" s="5"/>
    </row>
    <row r="738" ht="15.75" customHeight="1">
      <c r="A738" s="5"/>
      <c r="B738" s="5"/>
      <c r="C738" s="5"/>
      <c r="D738" s="5"/>
      <c r="E738" s="5"/>
      <c r="F738" s="5"/>
      <c r="G738" s="5"/>
    </row>
    <row r="739" ht="15.75" customHeight="1">
      <c r="A739" s="5"/>
      <c r="B739" s="5"/>
      <c r="C739" s="5"/>
      <c r="D739" s="5"/>
      <c r="E739" s="5"/>
      <c r="F739" s="5"/>
      <c r="G739" s="5"/>
    </row>
    <row r="740" ht="15.75" customHeight="1">
      <c r="A740" s="5"/>
      <c r="B740" s="5"/>
      <c r="C740" s="5"/>
      <c r="D740" s="5"/>
      <c r="E740" s="5"/>
      <c r="F740" s="5"/>
      <c r="G740" s="5"/>
    </row>
    <row r="741" ht="15.75" customHeight="1">
      <c r="A741" s="5"/>
      <c r="B741" s="5"/>
      <c r="C741" s="5"/>
      <c r="D741" s="5"/>
      <c r="E741" s="5"/>
      <c r="F741" s="5"/>
      <c r="G741" s="5"/>
    </row>
    <row r="742" ht="15.75" customHeight="1">
      <c r="A742" s="5"/>
      <c r="B742" s="5"/>
      <c r="C742" s="5"/>
      <c r="D742" s="5"/>
      <c r="E742" s="5"/>
      <c r="F742" s="5"/>
      <c r="G742" s="5"/>
    </row>
    <row r="743" ht="15.75" customHeight="1">
      <c r="A743" s="5"/>
      <c r="B743" s="5"/>
      <c r="C743" s="5"/>
      <c r="D743" s="5"/>
      <c r="E743" s="5"/>
      <c r="F743" s="5"/>
      <c r="G743" s="5"/>
    </row>
    <row r="744" ht="15.75" customHeight="1">
      <c r="A744" s="5"/>
      <c r="B744" s="5"/>
      <c r="C744" s="5"/>
      <c r="D744" s="5"/>
      <c r="E744" s="5"/>
      <c r="F744" s="5"/>
      <c r="G744" s="5"/>
    </row>
    <row r="745" ht="15.75" customHeight="1">
      <c r="A745" s="5"/>
      <c r="B745" s="5"/>
      <c r="C745" s="5"/>
      <c r="D745" s="5"/>
      <c r="E745" s="5"/>
      <c r="F745" s="5"/>
      <c r="G745" s="5"/>
    </row>
    <row r="746" ht="15.75" customHeight="1">
      <c r="A746" s="5"/>
      <c r="B746" s="5"/>
      <c r="C746" s="5"/>
      <c r="D746" s="5"/>
      <c r="E746" s="5"/>
      <c r="F746" s="5"/>
      <c r="G746" s="5"/>
    </row>
    <row r="747" ht="15.75" customHeight="1">
      <c r="A747" s="5"/>
      <c r="B747" s="5"/>
      <c r="C747" s="5"/>
      <c r="D747" s="5"/>
      <c r="E747" s="5"/>
      <c r="F747" s="5"/>
      <c r="G747" s="5"/>
    </row>
    <row r="748" ht="15.75" customHeight="1">
      <c r="A748" s="5"/>
      <c r="B748" s="5"/>
      <c r="C748" s="5"/>
      <c r="D748" s="5"/>
      <c r="E748" s="5"/>
      <c r="F748" s="5"/>
      <c r="G748" s="5"/>
    </row>
    <row r="749" ht="15.75" customHeight="1">
      <c r="A749" s="5"/>
      <c r="B749" s="5"/>
      <c r="C749" s="5"/>
      <c r="D749" s="5"/>
      <c r="E749" s="5"/>
      <c r="F749" s="5"/>
      <c r="G749" s="5"/>
    </row>
    <row r="750" ht="15.75" customHeight="1">
      <c r="A750" s="5"/>
      <c r="B750" s="5"/>
      <c r="C750" s="5"/>
      <c r="D750" s="5"/>
      <c r="E750" s="5"/>
      <c r="F750" s="5"/>
      <c r="G750" s="5"/>
    </row>
    <row r="751" ht="15.75" customHeight="1">
      <c r="A751" s="5"/>
      <c r="B751" s="5"/>
      <c r="C751" s="5"/>
      <c r="D751" s="5"/>
      <c r="E751" s="5"/>
      <c r="F751" s="5"/>
      <c r="G751" s="5"/>
    </row>
    <row r="752" ht="15.75" customHeight="1">
      <c r="A752" s="5"/>
      <c r="B752" s="5"/>
      <c r="C752" s="5"/>
      <c r="D752" s="5"/>
      <c r="E752" s="5"/>
      <c r="F752" s="5"/>
      <c r="G752" s="5"/>
    </row>
    <row r="753" ht="15.75" customHeight="1">
      <c r="A753" s="5"/>
      <c r="B753" s="5"/>
      <c r="C753" s="5"/>
      <c r="D753" s="5"/>
      <c r="E753" s="5"/>
      <c r="F753" s="5"/>
      <c r="G753" s="5"/>
    </row>
    <row r="754" ht="15.75" customHeight="1">
      <c r="A754" s="5"/>
      <c r="B754" s="5"/>
      <c r="C754" s="5"/>
      <c r="D754" s="5"/>
      <c r="E754" s="5"/>
      <c r="F754" s="5"/>
      <c r="G754" s="5"/>
    </row>
    <row r="755" ht="15.75" customHeight="1">
      <c r="A755" s="5"/>
      <c r="B755" s="5"/>
      <c r="C755" s="5"/>
      <c r="D755" s="5"/>
      <c r="E755" s="5"/>
      <c r="F755" s="5"/>
      <c r="G755" s="5"/>
    </row>
    <row r="756" ht="15.75" customHeight="1">
      <c r="A756" s="5"/>
      <c r="B756" s="5"/>
      <c r="C756" s="5"/>
      <c r="D756" s="5"/>
      <c r="E756" s="5"/>
      <c r="F756" s="5"/>
      <c r="G756" s="5"/>
    </row>
    <row r="757" ht="15.75" customHeight="1">
      <c r="A757" s="5"/>
      <c r="B757" s="5"/>
      <c r="C757" s="5"/>
      <c r="D757" s="5"/>
      <c r="E757" s="5"/>
      <c r="F757" s="5"/>
      <c r="G757" s="5"/>
    </row>
    <row r="758" ht="15.75" customHeight="1">
      <c r="A758" s="5"/>
      <c r="B758" s="5"/>
      <c r="C758" s="5"/>
      <c r="D758" s="5"/>
      <c r="E758" s="5"/>
      <c r="F758" s="5"/>
      <c r="G758" s="5"/>
    </row>
    <row r="759" ht="15.75" customHeight="1">
      <c r="A759" s="5"/>
      <c r="B759" s="5"/>
      <c r="C759" s="5"/>
      <c r="D759" s="5"/>
      <c r="E759" s="5"/>
      <c r="F759" s="5"/>
      <c r="G759" s="5"/>
    </row>
    <row r="760" ht="15.75" customHeight="1">
      <c r="A760" s="5"/>
      <c r="B760" s="5"/>
      <c r="C760" s="5"/>
      <c r="D760" s="5"/>
      <c r="E760" s="5"/>
      <c r="F760" s="5"/>
      <c r="G760" s="5"/>
    </row>
    <row r="761" ht="15.75" customHeight="1">
      <c r="A761" s="5"/>
      <c r="B761" s="5"/>
      <c r="C761" s="5"/>
      <c r="D761" s="5"/>
      <c r="E761" s="5"/>
      <c r="F761" s="5"/>
      <c r="G761" s="5"/>
    </row>
    <row r="762" ht="15.75" customHeight="1">
      <c r="A762" s="5"/>
      <c r="B762" s="5"/>
      <c r="C762" s="5"/>
      <c r="D762" s="5"/>
      <c r="E762" s="5"/>
      <c r="F762" s="5"/>
      <c r="G762" s="5"/>
    </row>
    <row r="763" ht="15.75" customHeight="1">
      <c r="A763" s="5"/>
      <c r="B763" s="5"/>
      <c r="C763" s="5"/>
      <c r="D763" s="5"/>
      <c r="E763" s="5"/>
      <c r="F763" s="5"/>
      <c r="G763" s="5"/>
    </row>
    <row r="764" ht="15.75" customHeight="1">
      <c r="A764" s="5"/>
      <c r="B764" s="5"/>
      <c r="C764" s="5"/>
      <c r="D764" s="5"/>
      <c r="E764" s="5"/>
      <c r="F764" s="5"/>
      <c r="G764" s="5"/>
    </row>
    <row r="765" ht="15.75" customHeight="1">
      <c r="A765" s="5"/>
      <c r="B765" s="5"/>
      <c r="C765" s="5"/>
      <c r="D765" s="5"/>
      <c r="E765" s="5"/>
      <c r="F765" s="5"/>
      <c r="G765" s="5"/>
    </row>
    <row r="766" ht="15.75" customHeight="1">
      <c r="A766" s="5"/>
      <c r="B766" s="5"/>
      <c r="C766" s="5"/>
      <c r="D766" s="5"/>
      <c r="E766" s="5"/>
      <c r="F766" s="5"/>
      <c r="G766" s="5"/>
    </row>
    <row r="767" ht="15.75" customHeight="1">
      <c r="A767" s="5"/>
      <c r="B767" s="5"/>
      <c r="C767" s="5"/>
      <c r="D767" s="5"/>
      <c r="E767" s="5"/>
      <c r="F767" s="5"/>
      <c r="G767" s="5"/>
    </row>
    <row r="768" ht="15.75" customHeight="1">
      <c r="A768" s="5"/>
      <c r="B768" s="5"/>
      <c r="C768" s="5"/>
      <c r="D768" s="5"/>
      <c r="E768" s="5"/>
      <c r="F768" s="5"/>
      <c r="G768" s="5"/>
    </row>
    <row r="769" ht="15.75" customHeight="1">
      <c r="A769" s="5"/>
      <c r="B769" s="5"/>
      <c r="C769" s="5"/>
      <c r="D769" s="5"/>
      <c r="E769" s="5"/>
      <c r="F769" s="5"/>
      <c r="G769" s="5"/>
    </row>
    <row r="770" ht="15.75" customHeight="1">
      <c r="A770" s="5"/>
      <c r="B770" s="5"/>
      <c r="C770" s="5"/>
      <c r="D770" s="5"/>
      <c r="E770" s="5"/>
      <c r="F770" s="5"/>
      <c r="G770" s="5"/>
    </row>
    <row r="771" ht="15.75" customHeight="1">
      <c r="A771" s="5"/>
      <c r="B771" s="5"/>
      <c r="C771" s="5"/>
      <c r="D771" s="5"/>
      <c r="E771" s="5"/>
      <c r="F771" s="5"/>
      <c r="G771" s="5"/>
    </row>
    <row r="772" ht="15.75" customHeight="1">
      <c r="A772" s="5"/>
      <c r="B772" s="5"/>
      <c r="C772" s="5"/>
      <c r="D772" s="5"/>
      <c r="E772" s="5"/>
      <c r="F772" s="5"/>
      <c r="G772" s="5"/>
    </row>
    <row r="773" ht="15.75" customHeight="1">
      <c r="A773" s="5"/>
      <c r="B773" s="5"/>
      <c r="C773" s="5"/>
      <c r="D773" s="5"/>
      <c r="E773" s="5"/>
      <c r="F773" s="5"/>
      <c r="G773" s="5"/>
    </row>
    <row r="774" ht="15.75" customHeight="1">
      <c r="A774" s="5"/>
      <c r="B774" s="5"/>
      <c r="C774" s="5"/>
      <c r="D774" s="5"/>
      <c r="E774" s="5"/>
      <c r="F774" s="5"/>
      <c r="G774" s="5"/>
    </row>
    <row r="775" ht="15.75" customHeight="1">
      <c r="A775" s="5"/>
      <c r="B775" s="5"/>
      <c r="C775" s="5"/>
      <c r="D775" s="5"/>
      <c r="E775" s="5"/>
      <c r="F775" s="5"/>
      <c r="G775" s="5"/>
    </row>
    <row r="776" ht="15.75" customHeight="1">
      <c r="A776" s="5"/>
      <c r="B776" s="5"/>
      <c r="C776" s="5"/>
      <c r="D776" s="5"/>
      <c r="E776" s="5"/>
      <c r="F776" s="5"/>
      <c r="G776" s="5"/>
    </row>
    <row r="777" ht="15.75" customHeight="1">
      <c r="A777" s="5"/>
      <c r="B777" s="5"/>
      <c r="C777" s="5"/>
      <c r="D777" s="5"/>
      <c r="E777" s="5"/>
      <c r="F777" s="5"/>
      <c r="G777" s="5"/>
    </row>
    <row r="778" ht="15.75" customHeight="1">
      <c r="A778" s="5"/>
      <c r="B778" s="5"/>
      <c r="C778" s="5"/>
      <c r="D778" s="5"/>
      <c r="E778" s="5"/>
      <c r="F778" s="5"/>
      <c r="G778" s="5"/>
    </row>
    <row r="779" ht="15.75" customHeight="1">
      <c r="A779" s="5"/>
      <c r="B779" s="5"/>
      <c r="C779" s="5"/>
      <c r="D779" s="5"/>
      <c r="E779" s="5"/>
      <c r="F779" s="5"/>
      <c r="G779" s="5"/>
    </row>
    <row r="780" ht="15.75" customHeight="1">
      <c r="A780" s="5"/>
      <c r="B780" s="5"/>
      <c r="C780" s="5"/>
      <c r="D780" s="5"/>
      <c r="E780" s="5"/>
      <c r="F780" s="5"/>
      <c r="G780" s="5"/>
    </row>
    <row r="781" ht="15.75" customHeight="1">
      <c r="A781" s="5"/>
      <c r="B781" s="5"/>
      <c r="C781" s="5"/>
      <c r="D781" s="5"/>
      <c r="E781" s="5"/>
      <c r="F781" s="5"/>
      <c r="G781" s="5"/>
    </row>
    <row r="782" ht="15.75" customHeight="1">
      <c r="A782" s="5"/>
      <c r="B782" s="5"/>
      <c r="C782" s="5"/>
      <c r="D782" s="5"/>
      <c r="E782" s="5"/>
      <c r="F782" s="5"/>
      <c r="G782" s="5"/>
    </row>
    <row r="783" ht="15.75" customHeight="1">
      <c r="A783" s="5"/>
      <c r="B783" s="5"/>
      <c r="C783" s="5"/>
      <c r="D783" s="5"/>
      <c r="E783" s="5"/>
      <c r="F783" s="5"/>
      <c r="G783" s="5"/>
    </row>
    <row r="784" ht="15.75" customHeight="1">
      <c r="A784" s="5"/>
      <c r="B784" s="5"/>
      <c r="C784" s="5"/>
      <c r="D784" s="5"/>
      <c r="E784" s="5"/>
      <c r="F784" s="5"/>
      <c r="G784" s="5"/>
    </row>
    <row r="785" ht="15.75" customHeight="1">
      <c r="A785" s="5"/>
      <c r="B785" s="5"/>
      <c r="C785" s="5"/>
      <c r="D785" s="5"/>
      <c r="E785" s="5"/>
      <c r="F785" s="5"/>
      <c r="G785" s="5"/>
    </row>
    <row r="786" ht="15.75" customHeight="1">
      <c r="A786" s="5"/>
      <c r="B786" s="5"/>
      <c r="C786" s="5"/>
      <c r="D786" s="5"/>
      <c r="E786" s="5"/>
      <c r="F786" s="5"/>
      <c r="G786" s="5"/>
    </row>
    <row r="787" ht="15.75" customHeight="1">
      <c r="A787" s="5"/>
      <c r="B787" s="5"/>
      <c r="C787" s="5"/>
      <c r="D787" s="5"/>
      <c r="E787" s="5"/>
      <c r="F787" s="5"/>
      <c r="G787" s="5"/>
    </row>
    <row r="788" ht="15.75" customHeight="1">
      <c r="A788" s="5"/>
      <c r="B788" s="5"/>
      <c r="C788" s="5"/>
      <c r="D788" s="5"/>
      <c r="E788" s="5"/>
      <c r="F788" s="5"/>
      <c r="G788" s="5"/>
    </row>
    <row r="789" ht="15.75" customHeight="1">
      <c r="A789" s="5"/>
      <c r="B789" s="5"/>
      <c r="C789" s="5"/>
      <c r="D789" s="5"/>
      <c r="E789" s="5"/>
      <c r="F789" s="5"/>
      <c r="G789" s="5"/>
    </row>
    <row r="790" ht="15.75" customHeight="1">
      <c r="A790" s="5"/>
      <c r="B790" s="5"/>
      <c r="C790" s="5"/>
      <c r="D790" s="5"/>
      <c r="E790" s="5"/>
      <c r="F790" s="5"/>
      <c r="G790" s="5"/>
    </row>
    <row r="791" ht="15.75" customHeight="1">
      <c r="A791" s="5"/>
      <c r="B791" s="5"/>
      <c r="C791" s="5"/>
      <c r="D791" s="5"/>
      <c r="E791" s="5"/>
      <c r="F791" s="5"/>
      <c r="G791" s="5"/>
    </row>
    <row r="792" ht="15.75" customHeight="1">
      <c r="A792" s="5"/>
      <c r="B792" s="5"/>
      <c r="C792" s="5"/>
      <c r="D792" s="5"/>
      <c r="E792" s="5"/>
      <c r="F792" s="5"/>
      <c r="G792" s="5"/>
    </row>
    <row r="793" ht="15.75" customHeight="1">
      <c r="A793" s="5"/>
      <c r="B793" s="5"/>
      <c r="C793" s="5"/>
      <c r="D793" s="5"/>
      <c r="E793" s="5"/>
      <c r="F793" s="5"/>
      <c r="G793" s="5"/>
    </row>
    <row r="794" ht="15.75" customHeight="1">
      <c r="A794" s="5"/>
      <c r="B794" s="5"/>
      <c r="C794" s="5"/>
      <c r="D794" s="5"/>
      <c r="E794" s="5"/>
      <c r="F794" s="5"/>
      <c r="G794" s="5"/>
    </row>
    <row r="795" ht="15.75" customHeight="1">
      <c r="A795" s="5"/>
      <c r="B795" s="5"/>
      <c r="C795" s="5"/>
      <c r="D795" s="5"/>
      <c r="E795" s="5"/>
      <c r="F795" s="5"/>
      <c r="G795" s="5"/>
    </row>
    <row r="796" ht="15.75" customHeight="1">
      <c r="A796" s="5"/>
      <c r="B796" s="5"/>
      <c r="C796" s="5"/>
      <c r="D796" s="5"/>
      <c r="E796" s="5"/>
      <c r="F796" s="5"/>
      <c r="G796" s="5"/>
    </row>
    <row r="797" ht="15.75" customHeight="1">
      <c r="A797" s="5"/>
      <c r="B797" s="5"/>
      <c r="C797" s="5"/>
      <c r="D797" s="5"/>
      <c r="E797" s="5"/>
      <c r="F797" s="5"/>
      <c r="G797" s="5"/>
    </row>
    <row r="798" ht="15.75" customHeight="1">
      <c r="A798" s="5"/>
      <c r="B798" s="5"/>
      <c r="C798" s="5"/>
      <c r="D798" s="5"/>
      <c r="E798" s="5"/>
      <c r="F798" s="5"/>
      <c r="G798" s="5"/>
    </row>
    <row r="799" ht="15.75" customHeight="1">
      <c r="A799" s="5"/>
      <c r="B799" s="5"/>
      <c r="C799" s="5"/>
      <c r="D799" s="5"/>
      <c r="E799" s="5"/>
      <c r="F799" s="5"/>
      <c r="G799" s="5"/>
    </row>
    <row r="800" ht="15.75" customHeight="1">
      <c r="A800" s="5"/>
      <c r="B800" s="5"/>
      <c r="C800" s="5"/>
      <c r="D800" s="5"/>
      <c r="E800" s="5"/>
      <c r="F800" s="5"/>
      <c r="G800" s="5"/>
    </row>
    <row r="801" ht="15.75" customHeight="1">
      <c r="A801" s="5"/>
      <c r="B801" s="5"/>
      <c r="C801" s="5"/>
      <c r="D801" s="5"/>
      <c r="E801" s="5"/>
      <c r="F801" s="5"/>
      <c r="G801" s="5"/>
    </row>
    <row r="802" ht="15.75" customHeight="1">
      <c r="A802" s="5"/>
      <c r="B802" s="5"/>
      <c r="C802" s="5"/>
      <c r="D802" s="5"/>
      <c r="E802" s="5"/>
      <c r="F802" s="5"/>
      <c r="G802" s="5"/>
    </row>
    <row r="803" ht="15.75" customHeight="1">
      <c r="A803" s="5"/>
      <c r="B803" s="5"/>
      <c r="C803" s="5"/>
      <c r="D803" s="5"/>
      <c r="E803" s="5"/>
      <c r="F803" s="5"/>
      <c r="G803" s="5"/>
    </row>
    <row r="804" ht="15.75" customHeight="1">
      <c r="A804" s="5"/>
      <c r="B804" s="5"/>
      <c r="C804" s="5"/>
      <c r="D804" s="5"/>
      <c r="E804" s="5"/>
      <c r="F804" s="5"/>
      <c r="G804" s="5"/>
    </row>
    <row r="805" ht="15.75" customHeight="1">
      <c r="A805" s="5"/>
      <c r="B805" s="5"/>
      <c r="C805" s="5"/>
      <c r="D805" s="5"/>
      <c r="E805" s="5"/>
      <c r="F805" s="5"/>
      <c r="G805" s="5"/>
    </row>
    <row r="806" ht="15.75" customHeight="1">
      <c r="A806" s="5"/>
      <c r="B806" s="5"/>
      <c r="C806" s="5"/>
      <c r="D806" s="5"/>
      <c r="E806" s="5"/>
      <c r="F806" s="5"/>
      <c r="G806" s="5"/>
    </row>
    <row r="807" ht="15.75" customHeight="1">
      <c r="A807" s="5"/>
      <c r="B807" s="5"/>
      <c r="C807" s="5"/>
      <c r="D807" s="5"/>
      <c r="E807" s="5"/>
      <c r="F807" s="5"/>
      <c r="G807" s="5"/>
    </row>
    <row r="808" ht="15.75" customHeight="1">
      <c r="A808" s="5"/>
      <c r="B808" s="5"/>
      <c r="C808" s="5"/>
      <c r="D808" s="5"/>
      <c r="E808" s="5"/>
      <c r="F808" s="5"/>
      <c r="G808" s="5"/>
    </row>
    <row r="809" ht="15.75" customHeight="1">
      <c r="A809" s="5"/>
      <c r="B809" s="5"/>
      <c r="C809" s="5"/>
      <c r="D809" s="5"/>
      <c r="E809" s="5"/>
      <c r="F809" s="5"/>
      <c r="G809" s="5"/>
    </row>
    <row r="810" ht="15.75" customHeight="1">
      <c r="A810" s="5"/>
      <c r="B810" s="5"/>
      <c r="C810" s="5"/>
      <c r="D810" s="5"/>
      <c r="E810" s="5"/>
      <c r="F810" s="5"/>
      <c r="G810" s="5"/>
    </row>
    <row r="811" ht="15.75" customHeight="1">
      <c r="A811" s="5"/>
      <c r="B811" s="5"/>
      <c r="C811" s="5"/>
      <c r="D811" s="5"/>
      <c r="E811" s="5"/>
      <c r="F811" s="5"/>
      <c r="G811" s="5"/>
    </row>
    <row r="812" ht="15.75" customHeight="1">
      <c r="A812" s="5"/>
      <c r="B812" s="5"/>
      <c r="C812" s="5"/>
      <c r="D812" s="5"/>
      <c r="E812" s="5"/>
      <c r="F812" s="5"/>
      <c r="G812" s="5"/>
    </row>
    <row r="813" ht="15.75" customHeight="1">
      <c r="A813" s="5"/>
      <c r="B813" s="5"/>
      <c r="C813" s="5"/>
      <c r="D813" s="5"/>
      <c r="E813" s="5"/>
      <c r="F813" s="5"/>
      <c r="G813" s="5"/>
    </row>
    <row r="814" ht="15.75" customHeight="1">
      <c r="A814" s="5"/>
      <c r="B814" s="5"/>
      <c r="C814" s="5"/>
      <c r="D814" s="5"/>
      <c r="E814" s="5"/>
      <c r="F814" s="5"/>
      <c r="G814" s="5"/>
    </row>
    <row r="815" ht="15.75" customHeight="1">
      <c r="A815" s="5"/>
      <c r="B815" s="5"/>
      <c r="C815" s="5"/>
      <c r="D815" s="5"/>
      <c r="E815" s="5"/>
      <c r="F815" s="5"/>
      <c r="G815" s="5"/>
    </row>
    <row r="816" ht="15.75" customHeight="1">
      <c r="A816" s="5"/>
      <c r="B816" s="5"/>
      <c r="C816" s="5"/>
      <c r="D816" s="5"/>
      <c r="E816" s="5"/>
      <c r="F816" s="5"/>
      <c r="G816" s="5"/>
    </row>
    <row r="817" ht="15.75" customHeight="1">
      <c r="A817" s="5"/>
      <c r="B817" s="5"/>
      <c r="C817" s="5"/>
      <c r="D817" s="5"/>
      <c r="E817" s="5"/>
      <c r="F817" s="5"/>
      <c r="G817" s="5"/>
    </row>
    <row r="818" ht="15.75" customHeight="1">
      <c r="A818" s="5"/>
      <c r="B818" s="5"/>
      <c r="C818" s="5"/>
      <c r="D818" s="5"/>
      <c r="E818" s="5"/>
      <c r="F818" s="5"/>
      <c r="G818" s="5"/>
    </row>
    <row r="819" ht="15.75" customHeight="1">
      <c r="A819" s="5"/>
      <c r="B819" s="5"/>
      <c r="C819" s="5"/>
      <c r="D819" s="5"/>
      <c r="E819" s="5"/>
      <c r="F819" s="5"/>
      <c r="G819" s="5"/>
    </row>
    <row r="820" ht="15.75" customHeight="1">
      <c r="A820" s="5"/>
      <c r="B820" s="5"/>
      <c r="C820" s="5"/>
      <c r="D820" s="5"/>
      <c r="E820" s="5"/>
      <c r="F820" s="5"/>
      <c r="G820" s="5"/>
    </row>
    <row r="821" ht="15.75" customHeight="1">
      <c r="A821" s="5"/>
      <c r="B821" s="5"/>
      <c r="C821" s="5"/>
      <c r="D821" s="5"/>
      <c r="E821" s="5"/>
      <c r="F821" s="5"/>
      <c r="G821" s="5"/>
    </row>
    <row r="822" ht="15.75" customHeight="1">
      <c r="A822" s="5"/>
      <c r="B822" s="5"/>
      <c r="C822" s="5"/>
      <c r="D822" s="5"/>
      <c r="E822" s="5"/>
      <c r="F822" s="5"/>
      <c r="G822" s="5"/>
    </row>
    <row r="823" ht="15.75" customHeight="1">
      <c r="A823" s="5"/>
      <c r="B823" s="5"/>
      <c r="C823" s="5"/>
      <c r="D823" s="5"/>
      <c r="E823" s="5"/>
      <c r="F823" s="5"/>
      <c r="G823" s="5"/>
    </row>
    <row r="824" ht="15.75" customHeight="1">
      <c r="A824" s="5"/>
      <c r="B824" s="5"/>
      <c r="C824" s="5"/>
      <c r="D824" s="5"/>
      <c r="E824" s="5"/>
      <c r="F824" s="5"/>
      <c r="G824" s="5"/>
    </row>
    <row r="825" ht="15.75" customHeight="1">
      <c r="A825" s="5"/>
      <c r="B825" s="5"/>
      <c r="C825" s="5"/>
      <c r="D825" s="5"/>
      <c r="E825" s="5"/>
      <c r="F825" s="5"/>
      <c r="G825" s="5"/>
    </row>
    <row r="826" ht="15.75" customHeight="1">
      <c r="A826" s="5"/>
      <c r="B826" s="5"/>
      <c r="C826" s="5"/>
      <c r="D826" s="5"/>
      <c r="E826" s="5"/>
      <c r="F826" s="5"/>
      <c r="G826" s="5"/>
    </row>
    <row r="827" ht="15.75" customHeight="1">
      <c r="A827" s="5"/>
      <c r="B827" s="5"/>
      <c r="C827" s="5"/>
      <c r="D827" s="5"/>
      <c r="E827" s="5"/>
      <c r="F827" s="5"/>
      <c r="G827" s="5"/>
    </row>
    <row r="828" ht="15.75" customHeight="1">
      <c r="A828" s="5"/>
      <c r="B828" s="5"/>
      <c r="C828" s="5"/>
      <c r="D828" s="5"/>
      <c r="E828" s="5"/>
      <c r="F828" s="5"/>
      <c r="G828" s="5"/>
    </row>
    <row r="829" ht="15.75" customHeight="1">
      <c r="A829" s="5"/>
      <c r="B829" s="5"/>
      <c r="C829" s="5"/>
      <c r="D829" s="5"/>
      <c r="E829" s="5"/>
      <c r="F829" s="5"/>
      <c r="G829" s="5"/>
    </row>
    <row r="830" ht="15.75" customHeight="1">
      <c r="A830" s="5"/>
      <c r="B830" s="5"/>
      <c r="C830" s="5"/>
      <c r="D830" s="5"/>
      <c r="E830" s="5"/>
      <c r="F830" s="5"/>
      <c r="G830" s="5"/>
    </row>
    <row r="831" ht="15.75" customHeight="1">
      <c r="A831" s="5"/>
      <c r="B831" s="5"/>
      <c r="C831" s="5"/>
      <c r="D831" s="5"/>
      <c r="E831" s="5"/>
      <c r="F831" s="5"/>
      <c r="G831" s="5"/>
    </row>
    <row r="832" ht="15.75" customHeight="1">
      <c r="A832" s="5"/>
      <c r="B832" s="5"/>
      <c r="C832" s="5"/>
      <c r="D832" s="5"/>
      <c r="E832" s="5"/>
      <c r="F832" s="5"/>
      <c r="G832" s="5"/>
    </row>
    <row r="833" ht="15.75" customHeight="1">
      <c r="A833" s="5"/>
      <c r="B833" s="5"/>
      <c r="C833" s="5"/>
      <c r="D833" s="5"/>
      <c r="E833" s="5"/>
      <c r="F833" s="5"/>
      <c r="G833" s="5"/>
    </row>
    <row r="834" ht="15.75" customHeight="1">
      <c r="A834" s="5"/>
      <c r="B834" s="5"/>
      <c r="C834" s="5"/>
      <c r="D834" s="5"/>
      <c r="E834" s="5"/>
      <c r="F834" s="5"/>
      <c r="G834" s="5"/>
    </row>
    <row r="835" ht="15.75" customHeight="1">
      <c r="A835" s="5"/>
      <c r="B835" s="5"/>
      <c r="C835" s="5"/>
      <c r="D835" s="5"/>
      <c r="E835" s="5"/>
      <c r="F835" s="5"/>
      <c r="G835" s="5"/>
    </row>
    <row r="836" ht="15.75" customHeight="1">
      <c r="A836" s="5"/>
      <c r="B836" s="5"/>
      <c r="C836" s="5"/>
      <c r="D836" s="5"/>
      <c r="E836" s="5"/>
      <c r="F836" s="5"/>
      <c r="G836" s="5"/>
    </row>
    <row r="837" ht="15.75" customHeight="1">
      <c r="A837" s="5"/>
      <c r="B837" s="5"/>
      <c r="C837" s="5"/>
      <c r="D837" s="5"/>
      <c r="E837" s="5"/>
      <c r="F837" s="5"/>
      <c r="G837" s="5"/>
    </row>
    <row r="838" ht="15.75" customHeight="1">
      <c r="A838" s="5"/>
      <c r="B838" s="5"/>
      <c r="C838" s="5"/>
      <c r="D838" s="5"/>
      <c r="E838" s="5"/>
      <c r="F838" s="5"/>
      <c r="G838" s="5"/>
    </row>
    <row r="839" ht="15.75" customHeight="1">
      <c r="A839" s="5"/>
      <c r="B839" s="5"/>
      <c r="C839" s="5"/>
      <c r="D839" s="5"/>
      <c r="E839" s="5"/>
      <c r="F839" s="5"/>
      <c r="G839" s="5"/>
    </row>
    <row r="840" ht="15.75" customHeight="1">
      <c r="A840" s="5"/>
      <c r="B840" s="5"/>
      <c r="C840" s="5"/>
      <c r="D840" s="5"/>
      <c r="E840" s="5"/>
      <c r="F840" s="5"/>
      <c r="G840" s="5"/>
    </row>
    <row r="841" ht="15.75" customHeight="1">
      <c r="A841" s="5"/>
      <c r="B841" s="5"/>
      <c r="C841" s="5"/>
      <c r="D841" s="5"/>
      <c r="E841" s="5"/>
      <c r="F841" s="5"/>
      <c r="G841" s="5"/>
    </row>
    <row r="842" ht="15.75" customHeight="1">
      <c r="A842" s="5"/>
      <c r="B842" s="5"/>
      <c r="C842" s="5"/>
      <c r="D842" s="5"/>
      <c r="E842" s="5"/>
      <c r="F842" s="5"/>
      <c r="G842" s="5"/>
    </row>
    <row r="843" ht="15.75" customHeight="1">
      <c r="A843" s="5"/>
      <c r="B843" s="5"/>
      <c r="C843" s="5"/>
      <c r="D843" s="5"/>
      <c r="E843" s="5"/>
      <c r="F843" s="5"/>
      <c r="G843" s="5"/>
    </row>
    <row r="844" ht="15.75" customHeight="1">
      <c r="A844" s="5"/>
      <c r="B844" s="5"/>
      <c r="C844" s="5"/>
      <c r="D844" s="5"/>
      <c r="E844" s="5"/>
      <c r="F844" s="5"/>
      <c r="G844" s="5"/>
    </row>
    <row r="845" ht="15.75" customHeight="1">
      <c r="A845" s="5"/>
      <c r="B845" s="5"/>
      <c r="C845" s="5"/>
      <c r="D845" s="5"/>
      <c r="E845" s="5"/>
      <c r="F845" s="5"/>
      <c r="G845" s="5"/>
    </row>
    <row r="846" ht="15.75" customHeight="1">
      <c r="A846" s="5"/>
      <c r="B846" s="5"/>
      <c r="C846" s="5"/>
      <c r="D846" s="5"/>
      <c r="E846" s="5"/>
      <c r="F846" s="5"/>
      <c r="G846" s="5"/>
    </row>
    <row r="847" ht="15.75" customHeight="1">
      <c r="A847" s="5"/>
      <c r="B847" s="5"/>
      <c r="C847" s="5"/>
      <c r="D847" s="5"/>
      <c r="E847" s="5"/>
      <c r="F847" s="5"/>
      <c r="G847" s="5"/>
    </row>
    <row r="848" ht="15.75" customHeight="1">
      <c r="A848" s="5"/>
      <c r="B848" s="5"/>
      <c r="C848" s="5"/>
      <c r="D848" s="5"/>
      <c r="E848" s="5"/>
      <c r="F848" s="5"/>
      <c r="G848" s="5"/>
    </row>
    <row r="849" ht="15.75" customHeight="1">
      <c r="A849" s="5"/>
      <c r="B849" s="5"/>
      <c r="C849" s="5"/>
      <c r="D849" s="5"/>
      <c r="E849" s="5"/>
      <c r="F849" s="5"/>
      <c r="G849" s="5"/>
    </row>
    <row r="850" ht="15.75" customHeight="1">
      <c r="A850" s="5"/>
      <c r="B850" s="5"/>
      <c r="C850" s="5"/>
      <c r="D850" s="5"/>
      <c r="E850" s="5"/>
      <c r="F850" s="5"/>
      <c r="G850" s="5"/>
    </row>
    <row r="851" ht="15.75" customHeight="1">
      <c r="A851" s="5"/>
      <c r="B851" s="5"/>
      <c r="C851" s="5"/>
      <c r="D851" s="5"/>
      <c r="E851" s="5"/>
      <c r="F851" s="5"/>
      <c r="G851" s="5"/>
    </row>
    <row r="852" ht="15.75" customHeight="1">
      <c r="A852" s="5"/>
      <c r="B852" s="5"/>
      <c r="C852" s="5"/>
      <c r="D852" s="5"/>
      <c r="E852" s="5"/>
      <c r="F852" s="5"/>
      <c r="G852" s="5"/>
    </row>
    <row r="853" ht="15.75" customHeight="1">
      <c r="A853" s="5"/>
      <c r="B853" s="5"/>
      <c r="C853" s="5"/>
      <c r="D853" s="5"/>
      <c r="E853" s="5"/>
      <c r="F853" s="5"/>
      <c r="G853" s="5"/>
    </row>
    <row r="854" ht="15.75" customHeight="1">
      <c r="A854" s="5"/>
      <c r="B854" s="5"/>
      <c r="C854" s="5"/>
      <c r="D854" s="5"/>
      <c r="E854" s="5"/>
      <c r="F854" s="5"/>
      <c r="G854" s="5"/>
    </row>
    <row r="855" ht="15.75" customHeight="1">
      <c r="A855" s="5"/>
      <c r="B855" s="5"/>
      <c r="C855" s="5"/>
      <c r="D855" s="5"/>
      <c r="E855" s="5"/>
      <c r="F855" s="5"/>
      <c r="G855" s="5"/>
    </row>
    <row r="856" ht="15.75" customHeight="1">
      <c r="A856" s="5"/>
      <c r="B856" s="5"/>
      <c r="C856" s="5"/>
      <c r="D856" s="5"/>
      <c r="E856" s="5"/>
      <c r="F856" s="5"/>
      <c r="G856" s="5"/>
    </row>
    <row r="857" ht="15.75" customHeight="1">
      <c r="A857" s="5"/>
      <c r="B857" s="5"/>
      <c r="C857" s="5"/>
      <c r="D857" s="5"/>
      <c r="E857" s="5"/>
      <c r="F857" s="5"/>
      <c r="G857" s="5"/>
    </row>
    <row r="858" ht="15.75" customHeight="1">
      <c r="A858" s="5"/>
      <c r="B858" s="5"/>
      <c r="C858" s="5"/>
      <c r="D858" s="5"/>
      <c r="E858" s="5"/>
      <c r="F858" s="5"/>
      <c r="G858" s="5"/>
    </row>
    <row r="859" ht="15.75" customHeight="1">
      <c r="A859" s="5"/>
      <c r="B859" s="5"/>
      <c r="C859" s="5"/>
      <c r="D859" s="5"/>
      <c r="E859" s="5"/>
      <c r="F859" s="5"/>
      <c r="G859" s="5"/>
    </row>
    <row r="860" ht="15.75" customHeight="1">
      <c r="A860" s="5"/>
      <c r="B860" s="5"/>
      <c r="C860" s="5"/>
      <c r="D860" s="5"/>
      <c r="E860" s="5"/>
      <c r="F860" s="5"/>
      <c r="G860" s="5"/>
    </row>
    <row r="861" ht="15.75" customHeight="1">
      <c r="A861" s="5"/>
      <c r="B861" s="5"/>
      <c r="C861" s="5"/>
      <c r="D861" s="5"/>
      <c r="E861" s="5"/>
      <c r="F861" s="5"/>
      <c r="G861" s="5"/>
    </row>
    <row r="862" ht="15.75" customHeight="1">
      <c r="A862" s="5"/>
      <c r="B862" s="5"/>
      <c r="C862" s="5"/>
      <c r="D862" s="5"/>
      <c r="E862" s="5"/>
      <c r="F862" s="5"/>
      <c r="G862" s="5"/>
    </row>
    <row r="863" ht="15.75" customHeight="1">
      <c r="A863" s="5"/>
      <c r="B863" s="5"/>
      <c r="C863" s="5"/>
      <c r="D863" s="5"/>
      <c r="E863" s="5"/>
      <c r="F863" s="5"/>
      <c r="G863" s="5"/>
    </row>
    <row r="864" ht="15.75" customHeight="1">
      <c r="A864" s="5"/>
      <c r="B864" s="5"/>
      <c r="C864" s="5"/>
      <c r="D864" s="5"/>
      <c r="E864" s="5"/>
      <c r="F864" s="5"/>
      <c r="G864" s="5"/>
    </row>
    <row r="865" ht="15.75" customHeight="1">
      <c r="A865" s="5"/>
      <c r="B865" s="5"/>
      <c r="C865" s="5"/>
      <c r="D865" s="5"/>
      <c r="E865" s="5"/>
      <c r="F865" s="5"/>
      <c r="G865" s="5"/>
    </row>
    <row r="866" ht="15.75" customHeight="1">
      <c r="A866" s="5"/>
      <c r="B866" s="5"/>
      <c r="C866" s="5"/>
      <c r="D866" s="5"/>
      <c r="E866" s="5"/>
      <c r="F866" s="5"/>
      <c r="G866" s="5"/>
    </row>
    <row r="867" ht="15.75" customHeight="1">
      <c r="A867" s="5"/>
      <c r="B867" s="5"/>
      <c r="C867" s="5"/>
      <c r="D867" s="5"/>
      <c r="E867" s="5"/>
      <c r="F867" s="5"/>
      <c r="G867" s="5"/>
    </row>
    <row r="868" ht="15.75" customHeight="1">
      <c r="A868" s="5"/>
      <c r="B868" s="5"/>
      <c r="C868" s="5"/>
      <c r="D868" s="5"/>
      <c r="E868" s="5"/>
      <c r="F868" s="5"/>
      <c r="G868" s="5"/>
    </row>
    <row r="869" ht="15.75" customHeight="1">
      <c r="A869" s="5"/>
      <c r="B869" s="5"/>
      <c r="C869" s="5"/>
      <c r="D869" s="5"/>
      <c r="E869" s="5"/>
      <c r="F869" s="5"/>
      <c r="G869" s="5"/>
    </row>
    <row r="870" ht="15.75" customHeight="1">
      <c r="A870" s="5"/>
      <c r="B870" s="5"/>
      <c r="C870" s="5"/>
      <c r="D870" s="5"/>
      <c r="E870" s="5"/>
      <c r="F870" s="5"/>
      <c r="G870" s="5"/>
    </row>
    <row r="871" ht="15.75" customHeight="1">
      <c r="A871" s="5"/>
      <c r="B871" s="5"/>
      <c r="C871" s="5"/>
      <c r="D871" s="5"/>
      <c r="E871" s="5"/>
      <c r="F871" s="5"/>
      <c r="G871" s="5"/>
    </row>
    <row r="872" ht="15.75" customHeight="1">
      <c r="A872" s="5"/>
      <c r="B872" s="5"/>
      <c r="C872" s="5"/>
      <c r="D872" s="5"/>
      <c r="E872" s="5"/>
      <c r="F872" s="5"/>
      <c r="G872" s="5"/>
    </row>
    <row r="873" ht="15.75" customHeight="1">
      <c r="A873" s="5"/>
      <c r="B873" s="5"/>
      <c r="C873" s="5"/>
      <c r="D873" s="5"/>
      <c r="E873" s="5"/>
      <c r="F873" s="5"/>
      <c r="G873" s="5"/>
    </row>
    <row r="874" ht="15.75" customHeight="1">
      <c r="A874" s="5"/>
      <c r="B874" s="5"/>
      <c r="C874" s="5"/>
      <c r="D874" s="5"/>
      <c r="E874" s="5"/>
      <c r="F874" s="5"/>
      <c r="G874" s="5"/>
    </row>
    <row r="875" ht="15.75" customHeight="1">
      <c r="A875" s="5"/>
      <c r="B875" s="5"/>
      <c r="C875" s="5"/>
      <c r="D875" s="5"/>
      <c r="E875" s="5"/>
      <c r="F875" s="5"/>
      <c r="G875" s="5"/>
    </row>
    <row r="876" ht="15.75" customHeight="1">
      <c r="A876" s="5"/>
      <c r="B876" s="5"/>
      <c r="C876" s="5"/>
      <c r="D876" s="5"/>
      <c r="E876" s="5"/>
      <c r="F876" s="5"/>
      <c r="G876" s="5"/>
    </row>
    <row r="877" ht="15.75" customHeight="1">
      <c r="A877" s="5"/>
      <c r="B877" s="5"/>
      <c r="C877" s="5"/>
      <c r="D877" s="5"/>
      <c r="E877" s="5"/>
      <c r="F877" s="5"/>
      <c r="G877" s="5"/>
    </row>
    <row r="878" ht="15.75" customHeight="1">
      <c r="A878" s="5"/>
      <c r="B878" s="5"/>
      <c r="C878" s="5"/>
      <c r="D878" s="5"/>
      <c r="E878" s="5"/>
      <c r="F878" s="5"/>
      <c r="G878" s="5"/>
    </row>
    <row r="879" ht="15.75" customHeight="1">
      <c r="A879" s="5"/>
      <c r="B879" s="5"/>
      <c r="C879" s="5"/>
      <c r="D879" s="5"/>
      <c r="E879" s="5"/>
      <c r="F879" s="5"/>
      <c r="G879" s="5"/>
    </row>
    <row r="880" ht="15.75" customHeight="1">
      <c r="A880" s="5"/>
      <c r="B880" s="5"/>
      <c r="C880" s="5"/>
      <c r="D880" s="5"/>
      <c r="E880" s="5"/>
      <c r="F880" s="5"/>
      <c r="G880" s="5"/>
    </row>
    <row r="881" ht="15.75" customHeight="1">
      <c r="A881" s="5"/>
      <c r="B881" s="5"/>
      <c r="C881" s="5"/>
      <c r="D881" s="5"/>
      <c r="E881" s="5"/>
      <c r="F881" s="5"/>
      <c r="G881" s="5"/>
    </row>
    <row r="882" ht="15.75" customHeight="1">
      <c r="A882" s="5"/>
      <c r="B882" s="5"/>
      <c r="C882" s="5"/>
      <c r="D882" s="5"/>
      <c r="E882" s="5"/>
      <c r="F882" s="5"/>
      <c r="G882" s="5"/>
    </row>
    <row r="883" ht="15.75" customHeight="1">
      <c r="A883" s="5"/>
      <c r="B883" s="5"/>
      <c r="C883" s="5"/>
      <c r="D883" s="5"/>
      <c r="E883" s="5"/>
      <c r="F883" s="5"/>
      <c r="G883" s="5"/>
    </row>
    <row r="884" ht="15.75" customHeight="1">
      <c r="A884" s="5"/>
      <c r="B884" s="5"/>
      <c r="C884" s="5"/>
      <c r="D884" s="5"/>
      <c r="E884" s="5"/>
      <c r="F884" s="5"/>
      <c r="G884" s="5"/>
    </row>
    <row r="885" ht="15.75" customHeight="1">
      <c r="A885" s="5"/>
      <c r="B885" s="5"/>
      <c r="C885" s="5"/>
      <c r="D885" s="5"/>
      <c r="E885" s="5"/>
      <c r="F885" s="5"/>
      <c r="G885" s="5"/>
    </row>
    <row r="886" ht="15.75" customHeight="1">
      <c r="A886" s="5"/>
      <c r="B886" s="5"/>
      <c r="C886" s="5"/>
      <c r="D886" s="5"/>
      <c r="E886" s="5"/>
      <c r="F886" s="5"/>
      <c r="G886" s="5"/>
    </row>
    <row r="887" ht="15.75" customHeight="1">
      <c r="A887" s="5"/>
      <c r="B887" s="5"/>
      <c r="C887" s="5"/>
      <c r="D887" s="5"/>
      <c r="E887" s="5"/>
      <c r="F887" s="5"/>
      <c r="G887" s="5"/>
    </row>
    <row r="888" ht="15.75" customHeight="1">
      <c r="A888" s="5"/>
      <c r="B888" s="5"/>
      <c r="C888" s="5"/>
      <c r="D888" s="5"/>
      <c r="E888" s="5"/>
      <c r="F888" s="5"/>
      <c r="G888" s="5"/>
    </row>
    <row r="889" ht="15.75" customHeight="1">
      <c r="A889" s="5"/>
      <c r="B889" s="5"/>
      <c r="C889" s="5"/>
      <c r="D889" s="5"/>
      <c r="E889" s="5"/>
      <c r="F889" s="5"/>
      <c r="G889" s="5"/>
    </row>
    <row r="890" ht="15.75" customHeight="1">
      <c r="A890" s="5"/>
      <c r="B890" s="5"/>
      <c r="C890" s="5"/>
      <c r="D890" s="5"/>
      <c r="E890" s="5"/>
      <c r="F890" s="5"/>
      <c r="G890" s="5"/>
    </row>
    <row r="891" ht="15.75" customHeight="1">
      <c r="A891" s="5"/>
      <c r="B891" s="5"/>
      <c r="C891" s="5"/>
      <c r="D891" s="5"/>
      <c r="E891" s="5"/>
      <c r="F891" s="5"/>
      <c r="G891" s="5"/>
    </row>
    <row r="892" ht="15.75" customHeight="1">
      <c r="A892" s="5"/>
      <c r="B892" s="5"/>
      <c r="C892" s="5"/>
      <c r="D892" s="5"/>
      <c r="E892" s="5"/>
      <c r="F892" s="5"/>
      <c r="G892" s="5"/>
    </row>
    <row r="893" ht="15.75" customHeight="1">
      <c r="A893" s="5"/>
      <c r="B893" s="5"/>
      <c r="C893" s="5"/>
      <c r="D893" s="5"/>
      <c r="E893" s="5"/>
      <c r="F893" s="5"/>
      <c r="G893" s="5"/>
    </row>
    <row r="894" ht="15.75" customHeight="1">
      <c r="A894" s="5"/>
      <c r="B894" s="5"/>
      <c r="C894" s="5"/>
      <c r="D894" s="5"/>
      <c r="E894" s="5"/>
      <c r="F894" s="5"/>
      <c r="G894" s="5"/>
    </row>
    <row r="895" ht="15.75" customHeight="1">
      <c r="A895" s="5"/>
      <c r="B895" s="5"/>
      <c r="C895" s="5"/>
      <c r="D895" s="5"/>
      <c r="E895" s="5"/>
      <c r="F895" s="5"/>
      <c r="G895" s="5"/>
    </row>
    <row r="896" ht="15.75" customHeight="1">
      <c r="A896" s="5"/>
      <c r="B896" s="5"/>
      <c r="C896" s="5"/>
      <c r="D896" s="5"/>
      <c r="E896" s="5"/>
      <c r="F896" s="5"/>
      <c r="G896" s="5"/>
    </row>
    <row r="897" ht="15.75" customHeight="1">
      <c r="A897" s="5"/>
      <c r="B897" s="5"/>
      <c r="C897" s="5"/>
      <c r="D897" s="5"/>
      <c r="E897" s="5"/>
      <c r="F897" s="5"/>
      <c r="G897" s="5"/>
    </row>
    <row r="898" ht="15.75" customHeight="1">
      <c r="A898" s="5"/>
      <c r="B898" s="5"/>
      <c r="C898" s="5"/>
      <c r="D898" s="5"/>
      <c r="E898" s="5"/>
      <c r="F898" s="5"/>
      <c r="G898" s="5"/>
    </row>
    <row r="899" ht="15.75" customHeight="1">
      <c r="A899" s="5"/>
      <c r="B899" s="5"/>
      <c r="C899" s="5"/>
      <c r="D899" s="5"/>
      <c r="E899" s="5"/>
      <c r="F899" s="5"/>
      <c r="G899" s="5"/>
    </row>
    <row r="900" ht="15.75" customHeight="1">
      <c r="A900" s="5"/>
      <c r="B900" s="5"/>
      <c r="C900" s="5"/>
      <c r="D900" s="5"/>
      <c r="E900" s="5"/>
      <c r="F900" s="5"/>
      <c r="G900" s="5"/>
    </row>
    <row r="901" ht="15.75" customHeight="1">
      <c r="A901" s="5"/>
      <c r="B901" s="5"/>
      <c r="C901" s="5"/>
      <c r="D901" s="5"/>
      <c r="E901" s="5"/>
      <c r="F901" s="5"/>
      <c r="G901" s="5"/>
    </row>
    <row r="902" ht="15.75" customHeight="1">
      <c r="A902" s="5"/>
      <c r="B902" s="5"/>
      <c r="C902" s="5"/>
      <c r="D902" s="5"/>
      <c r="E902" s="5"/>
      <c r="F902" s="5"/>
      <c r="G902" s="5"/>
    </row>
    <row r="903" ht="15.75" customHeight="1">
      <c r="A903" s="5"/>
      <c r="B903" s="5"/>
      <c r="C903" s="5"/>
      <c r="D903" s="5"/>
      <c r="E903" s="5"/>
      <c r="F903" s="5"/>
      <c r="G903" s="5"/>
    </row>
    <row r="904" ht="15.75" customHeight="1">
      <c r="A904" s="5"/>
      <c r="B904" s="5"/>
      <c r="C904" s="5"/>
      <c r="D904" s="5"/>
      <c r="E904" s="5"/>
      <c r="F904" s="5"/>
      <c r="G904" s="5"/>
    </row>
    <row r="905" ht="15.75" customHeight="1">
      <c r="A905" s="5"/>
      <c r="B905" s="5"/>
      <c r="C905" s="5"/>
      <c r="D905" s="5"/>
      <c r="E905" s="5"/>
      <c r="F905" s="5"/>
      <c r="G905" s="5"/>
    </row>
    <row r="906" ht="15.75" customHeight="1">
      <c r="A906" s="5"/>
      <c r="B906" s="5"/>
      <c r="C906" s="5"/>
      <c r="D906" s="5"/>
      <c r="E906" s="5"/>
      <c r="F906" s="5"/>
      <c r="G906" s="5"/>
    </row>
    <row r="907" ht="15.75" customHeight="1">
      <c r="A907" s="5"/>
      <c r="B907" s="5"/>
      <c r="C907" s="5"/>
      <c r="D907" s="5"/>
      <c r="E907" s="5"/>
      <c r="F907" s="5"/>
      <c r="G907" s="5"/>
    </row>
    <row r="908" ht="15.75" customHeight="1">
      <c r="A908" s="5"/>
      <c r="B908" s="5"/>
      <c r="C908" s="5"/>
      <c r="D908" s="5"/>
      <c r="E908" s="5"/>
      <c r="F908" s="5"/>
      <c r="G908" s="5"/>
    </row>
    <row r="909" ht="15.75" customHeight="1">
      <c r="A909" s="5"/>
      <c r="B909" s="5"/>
      <c r="C909" s="5"/>
      <c r="D909" s="5"/>
      <c r="E909" s="5"/>
      <c r="F909" s="5"/>
      <c r="G909" s="5"/>
    </row>
    <row r="910" ht="15.75" customHeight="1">
      <c r="A910" s="5"/>
      <c r="B910" s="5"/>
      <c r="C910" s="5"/>
      <c r="D910" s="5"/>
      <c r="E910" s="5"/>
      <c r="F910" s="5"/>
      <c r="G910" s="5"/>
    </row>
    <row r="911" ht="15.75" customHeight="1">
      <c r="A911" s="5"/>
      <c r="B911" s="5"/>
      <c r="C911" s="5"/>
      <c r="D911" s="5"/>
      <c r="E911" s="5"/>
      <c r="F911" s="5"/>
      <c r="G911" s="5"/>
    </row>
    <row r="912" ht="15.75" customHeight="1">
      <c r="A912" s="5"/>
      <c r="B912" s="5"/>
      <c r="C912" s="5"/>
      <c r="D912" s="5"/>
      <c r="E912" s="5"/>
      <c r="F912" s="5"/>
      <c r="G912" s="5"/>
    </row>
    <row r="913" ht="15.75" customHeight="1">
      <c r="A913" s="5"/>
      <c r="B913" s="5"/>
      <c r="C913" s="5"/>
      <c r="D913" s="5"/>
      <c r="E913" s="5"/>
      <c r="F913" s="5"/>
      <c r="G913" s="5"/>
    </row>
    <row r="914" ht="15.75" customHeight="1">
      <c r="A914" s="5"/>
      <c r="B914" s="5"/>
      <c r="C914" s="5"/>
      <c r="D914" s="5"/>
      <c r="E914" s="5"/>
      <c r="F914" s="5"/>
      <c r="G914" s="5"/>
    </row>
    <row r="915" ht="15.75" customHeight="1">
      <c r="A915" s="5"/>
      <c r="B915" s="5"/>
      <c r="C915" s="5"/>
      <c r="D915" s="5"/>
      <c r="E915" s="5"/>
      <c r="F915" s="5"/>
      <c r="G915" s="5"/>
    </row>
    <row r="916" ht="15.75" customHeight="1">
      <c r="A916" s="5"/>
      <c r="B916" s="5"/>
      <c r="C916" s="5"/>
      <c r="D916" s="5"/>
      <c r="E916" s="5"/>
      <c r="F916" s="5"/>
      <c r="G916" s="5"/>
    </row>
    <row r="917" ht="15.75" customHeight="1">
      <c r="A917" s="5"/>
      <c r="B917" s="5"/>
      <c r="C917" s="5"/>
      <c r="D917" s="5"/>
      <c r="E917" s="5"/>
      <c r="F917" s="5"/>
      <c r="G917" s="5"/>
    </row>
    <row r="918" ht="15.75" customHeight="1">
      <c r="A918" s="5"/>
      <c r="B918" s="5"/>
      <c r="C918" s="5"/>
      <c r="D918" s="5"/>
      <c r="E918" s="5"/>
      <c r="F918" s="5"/>
      <c r="G918" s="5"/>
    </row>
    <row r="919" ht="15.75" customHeight="1">
      <c r="A919" s="5"/>
      <c r="B919" s="5"/>
      <c r="C919" s="5"/>
      <c r="D919" s="5"/>
      <c r="E919" s="5"/>
      <c r="F919" s="5"/>
      <c r="G919" s="5"/>
    </row>
    <row r="920" ht="15.75" customHeight="1">
      <c r="A920" s="5"/>
      <c r="B920" s="5"/>
      <c r="C920" s="5"/>
      <c r="D920" s="5"/>
      <c r="E920" s="5"/>
      <c r="F920" s="5"/>
      <c r="G920" s="5"/>
    </row>
    <row r="921" ht="15.75" customHeight="1">
      <c r="A921" s="5"/>
      <c r="B921" s="5"/>
      <c r="C921" s="5"/>
      <c r="D921" s="5"/>
      <c r="E921" s="5"/>
      <c r="F921" s="5"/>
      <c r="G921" s="5"/>
    </row>
    <row r="922" ht="15.75" customHeight="1">
      <c r="A922" s="5"/>
      <c r="B922" s="5"/>
      <c r="C922" s="5"/>
      <c r="D922" s="5"/>
      <c r="E922" s="5"/>
      <c r="F922" s="5"/>
      <c r="G922" s="5"/>
    </row>
    <row r="923" ht="15.75" customHeight="1">
      <c r="A923" s="5"/>
      <c r="B923" s="5"/>
      <c r="C923" s="5"/>
      <c r="D923" s="5"/>
      <c r="E923" s="5"/>
      <c r="F923" s="5"/>
      <c r="G923" s="5"/>
    </row>
    <row r="924" ht="15.75" customHeight="1">
      <c r="A924" s="5"/>
      <c r="B924" s="5"/>
      <c r="C924" s="5"/>
      <c r="D924" s="5"/>
      <c r="E924" s="5"/>
      <c r="F924" s="5"/>
      <c r="G924" s="5"/>
    </row>
    <row r="925" ht="15.75" customHeight="1">
      <c r="A925" s="5"/>
      <c r="B925" s="5"/>
      <c r="C925" s="5"/>
      <c r="D925" s="5"/>
      <c r="E925" s="5"/>
      <c r="F925" s="5"/>
      <c r="G925" s="5"/>
    </row>
    <row r="926" ht="15.75" customHeight="1">
      <c r="A926" s="5"/>
      <c r="B926" s="5"/>
      <c r="C926" s="5"/>
      <c r="D926" s="5"/>
      <c r="E926" s="5"/>
      <c r="F926" s="5"/>
      <c r="G926" s="5"/>
    </row>
    <row r="927" ht="15.75" customHeight="1">
      <c r="A927" s="5"/>
      <c r="B927" s="5"/>
      <c r="C927" s="5"/>
      <c r="D927" s="5"/>
      <c r="E927" s="5"/>
      <c r="F927" s="5"/>
      <c r="G927" s="5"/>
    </row>
    <row r="928" ht="15.75" customHeight="1">
      <c r="A928" s="5"/>
      <c r="B928" s="5"/>
      <c r="C928" s="5"/>
      <c r="D928" s="5"/>
      <c r="E928" s="5"/>
      <c r="F928" s="5"/>
      <c r="G928" s="5"/>
    </row>
    <row r="929" ht="15.75" customHeight="1">
      <c r="A929" s="5"/>
      <c r="B929" s="5"/>
      <c r="C929" s="5"/>
      <c r="D929" s="5"/>
      <c r="E929" s="5"/>
      <c r="F929" s="5"/>
      <c r="G929" s="5"/>
    </row>
    <row r="930" ht="15.75" customHeight="1">
      <c r="A930" s="5"/>
      <c r="B930" s="5"/>
      <c r="C930" s="5"/>
      <c r="D930" s="5"/>
      <c r="E930" s="5"/>
      <c r="F930" s="5"/>
      <c r="G930" s="5"/>
    </row>
    <row r="931" ht="15.75" customHeight="1">
      <c r="A931" s="5"/>
      <c r="B931" s="5"/>
      <c r="C931" s="5"/>
      <c r="D931" s="5"/>
      <c r="E931" s="5"/>
      <c r="F931" s="5"/>
      <c r="G931" s="5"/>
    </row>
    <row r="932" ht="15.75" customHeight="1">
      <c r="A932" s="5"/>
      <c r="B932" s="5"/>
      <c r="C932" s="5"/>
      <c r="D932" s="5"/>
      <c r="E932" s="5"/>
      <c r="F932" s="5"/>
      <c r="G932" s="5"/>
    </row>
    <row r="933" ht="15.75" customHeight="1">
      <c r="A933" s="5"/>
      <c r="B933" s="5"/>
      <c r="C933" s="5"/>
      <c r="D933" s="5"/>
      <c r="E933" s="5"/>
      <c r="F933" s="5"/>
      <c r="G933" s="5"/>
    </row>
    <row r="934" ht="15.75" customHeight="1">
      <c r="A934" s="5"/>
      <c r="B934" s="5"/>
      <c r="C934" s="5"/>
      <c r="D934" s="5"/>
      <c r="E934" s="5"/>
      <c r="F934" s="5"/>
      <c r="G934" s="5"/>
    </row>
    <row r="935" ht="15.75" customHeight="1">
      <c r="A935" s="5"/>
      <c r="B935" s="5"/>
      <c r="C935" s="5"/>
      <c r="D935" s="5"/>
      <c r="E935" s="5"/>
      <c r="F935" s="5"/>
      <c r="G935" s="5"/>
    </row>
    <row r="936" ht="15.75" customHeight="1">
      <c r="A936" s="5"/>
      <c r="B936" s="5"/>
      <c r="C936" s="5"/>
      <c r="D936" s="5"/>
      <c r="E936" s="5"/>
      <c r="F936" s="5"/>
      <c r="G936" s="5"/>
    </row>
    <row r="937" ht="15.75" customHeight="1">
      <c r="A937" s="5"/>
      <c r="B937" s="5"/>
      <c r="C937" s="5"/>
      <c r="D937" s="5"/>
      <c r="E937" s="5"/>
      <c r="F937" s="5"/>
      <c r="G937" s="5"/>
    </row>
    <row r="938" ht="15.75" customHeight="1">
      <c r="A938" s="5"/>
      <c r="B938" s="5"/>
      <c r="C938" s="5"/>
      <c r="D938" s="5"/>
      <c r="E938" s="5"/>
      <c r="F938" s="5"/>
      <c r="G938" s="5"/>
    </row>
    <row r="939" ht="15.75" customHeight="1">
      <c r="A939" s="5"/>
      <c r="B939" s="5"/>
      <c r="C939" s="5"/>
      <c r="D939" s="5"/>
      <c r="E939" s="5"/>
      <c r="F939" s="5"/>
      <c r="G939" s="5"/>
    </row>
    <row r="940" ht="15.75" customHeight="1">
      <c r="A940" s="5"/>
      <c r="B940" s="5"/>
      <c r="C940" s="5"/>
      <c r="D940" s="5"/>
      <c r="E940" s="5"/>
      <c r="F940" s="5"/>
      <c r="G940" s="5"/>
    </row>
    <row r="941" ht="15.75" customHeight="1">
      <c r="A941" s="5"/>
      <c r="B941" s="5"/>
      <c r="C941" s="5"/>
      <c r="D941" s="5"/>
      <c r="E941" s="5"/>
      <c r="F941" s="5"/>
      <c r="G941" s="5"/>
    </row>
    <row r="942" ht="15.75" customHeight="1">
      <c r="A942" s="5"/>
      <c r="B942" s="5"/>
      <c r="C942" s="5"/>
      <c r="D942" s="5"/>
      <c r="E942" s="5"/>
      <c r="F942" s="5"/>
      <c r="G942" s="5"/>
    </row>
    <row r="943" ht="15.75" customHeight="1">
      <c r="A943" s="5"/>
      <c r="B943" s="5"/>
      <c r="C943" s="5"/>
      <c r="D943" s="5"/>
      <c r="E943" s="5"/>
      <c r="F943" s="5"/>
      <c r="G943" s="5"/>
    </row>
    <row r="944" ht="15.75" customHeight="1">
      <c r="A944" s="5"/>
      <c r="B944" s="5"/>
      <c r="C944" s="5"/>
      <c r="D944" s="5"/>
      <c r="E944" s="5"/>
      <c r="F944" s="5"/>
      <c r="G944" s="5"/>
    </row>
    <row r="945" ht="15.75" customHeight="1">
      <c r="A945" s="5"/>
      <c r="B945" s="5"/>
      <c r="C945" s="5"/>
      <c r="D945" s="5"/>
      <c r="E945" s="5"/>
      <c r="F945" s="5"/>
      <c r="G945" s="5"/>
    </row>
    <row r="946" ht="15.75" customHeight="1">
      <c r="A946" s="5"/>
      <c r="B946" s="5"/>
      <c r="C946" s="5"/>
      <c r="D946" s="5"/>
      <c r="E946" s="5"/>
      <c r="F946" s="5"/>
      <c r="G946" s="5"/>
    </row>
    <row r="947" ht="15.75" customHeight="1">
      <c r="A947" s="5"/>
      <c r="B947" s="5"/>
      <c r="C947" s="5"/>
      <c r="D947" s="5"/>
      <c r="E947" s="5"/>
      <c r="F947" s="5"/>
      <c r="G947" s="5"/>
    </row>
    <row r="948" ht="15.75" customHeight="1">
      <c r="A948" s="5"/>
      <c r="B948" s="5"/>
      <c r="C948" s="5"/>
      <c r="D948" s="5"/>
      <c r="E948" s="5"/>
      <c r="F948" s="5"/>
      <c r="G948" s="5"/>
    </row>
    <row r="949" ht="15.75" customHeight="1">
      <c r="A949" s="5"/>
      <c r="B949" s="5"/>
      <c r="C949" s="5"/>
      <c r="D949" s="5"/>
      <c r="E949" s="5"/>
      <c r="F949" s="5"/>
      <c r="G949" s="5"/>
    </row>
    <row r="950" ht="15.75" customHeight="1">
      <c r="A950" s="5"/>
      <c r="B950" s="5"/>
      <c r="C950" s="5"/>
      <c r="D950" s="5"/>
      <c r="E950" s="5"/>
      <c r="F950" s="5"/>
      <c r="G950" s="5"/>
    </row>
    <row r="951" ht="15.75" customHeight="1">
      <c r="A951" s="5"/>
      <c r="B951" s="5"/>
      <c r="C951" s="5"/>
      <c r="D951" s="5"/>
      <c r="E951" s="5"/>
      <c r="F951" s="5"/>
      <c r="G951" s="5"/>
    </row>
    <row r="952" ht="15.75" customHeight="1">
      <c r="A952" s="5"/>
      <c r="B952" s="5"/>
      <c r="C952" s="5"/>
      <c r="D952" s="5"/>
      <c r="E952" s="5"/>
      <c r="F952" s="5"/>
      <c r="G952" s="5"/>
    </row>
    <row r="953" ht="15.75" customHeight="1">
      <c r="A953" s="5"/>
      <c r="B953" s="5"/>
      <c r="C953" s="5"/>
      <c r="D953" s="5"/>
      <c r="E953" s="5"/>
      <c r="F953" s="5"/>
      <c r="G953" s="5"/>
    </row>
    <row r="954" ht="15.75" customHeight="1">
      <c r="A954" s="5"/>
      <c r="B954" s="5"/>
      <c r="C954" s="5"/>
      <c r="D954" s="5"/>
      <c r="E954" s="5"/>
      <c r="F954" s="5"/>
      <c r="G954" s="5"/>
    </row>
    <row r="955" ht="15.75" customHeight="1">
      <c r="A955" s="5"/>
      <c r="B955" s="5"/>
      <c r="C955" s="5"/>
      <c r="D955" s="5"/>
      <c r="E955" s="5"/>
      <c r="F955" s="5"/>
      <c r="G955" s="5"/>
    </row>
    <row r="956" ht="15.75" customHeight="1">
      <c r="A956" s="5"/>
      <c r="B956" s="5"/>
      <c r="C956" s="5"/>
      <c r="D956" s="5"/>
      <c r="E956" s="5"/>
      <c r="F956" s="5"/>
      <c r="G956" s="5"/>
    </row>
    <row r="957" ht="15.75" customHeight="1">
      <c r="A957" s="5"/>
      <c r="B957" s="5"/>
      <c r="C957" s="5"/>
      <c r="D957" s="5"/>
      <c r="E957" s="5"/>
      <c r="F957" s="5"/>
      <c r="G957" s="5"/>
    </row>
    <row r="958" ht="15.75" customHeight="1">
      <c r="A958" s="5"/>
      <c r="B958" s="5"/>
      <c r="C958" s="5"/>
      <c r="D958" s="5"/>
      <c r="E958" s="5"/>
      <c r="F958" s="5"/>
      <c r="G958" s="5"/>
    </row>
    <row r="959" ht="15.75" customHeight="1">
      <c r="A959" s="5"/>
      <c r="B959" s="5"/>
      <c r="C959" s="5"/>
      <c r="D959" s="5"/>
      <c r="E959" s="5"/>
      <c r="F959" s="5"/>
      <c r="G959" s="5"/>
    </row>
    <row r="960" ht="15.75" customHeight="1">
      <c r="A960" s="5"/>
      <c r="B960" s="5"/>
      <c r="C960" s="5"/>
      <c r="D960" s="5"/>
      <c r="E960" s="5"/>
      <c r="F960" s="5"/>
      <c r="G960" s="5"/>
    </row>
    <row r="961" ht="15.75" customHeight="1">
      <c r="A961" s="5"/>
      <c r="B961" s="5"/>
      <c r="C961" s="5"/>
      <c r="D961" s="5"/>
      <c r="E961" s="5"/>
      <c r="F961" s="5"/>
      <c r="G961" s="5"/>
    </row>
    <row r="962" ht="15.75" customHeight="1">
      <c r="A962" s="5"/>
      <c r="B962" s="5"/>
      <c r="C962" s="5"/>
      <c r="D962" s="5"/>
      <c r="E962" s="5"/>
      <c r="F962" s="5"/>
      <c r="G962" s="5"/>
    </row>
    <row r="963" ht="15.75" customHeight="1">
      <c r="A963" s="5"/>
      <c r="B963" s="5"/>
      <c r="C963" s="5"/>
      <c r="D963" s="5"/>
      <c r="E963" s="5"/>
      <c r="F963" s="5"/>
      <c r="G963" s="5"/>
    </row>
    <row r="964" ht="15.75" customHeight="1">
      <c r="A964" s="5"/>
      <c r="B964" s="5"/>
      <c r="C964" s="5"/>
      <c r="D964" s="5"/>
      <c r="E964" s="5"/>
      <c r="F964" s="5"/>
      <c r="G964" s="5"/>
    </row>
    <row r="965" ht="15.75" customHeight="1">
      <c r="A965" s="5"/>
      <c r="B965" s="5"/>
      <c r="C965" s="5"/>
      <c r="D965" s="5"/>
      <c r="E965" s="5"/>
      <c r="F965" s="5"/>
      <c r="G965" s="5"/>
    </row>
    <row r="966" ht="15.75" customHeight="1">
      <c r="A966" s="5"/>
      <c r="B966" s="5"/>
      <c r="C966" s="5"/>
      <c r="D966" s="5"/>
      <c r="E966" s="5"/>
      <c r="F966" s="5"/>
      <c r="G966" s="5"/>
    </row>
    <row r="967" ht="15.75" customHeight="1">
      <c r="A967" s="5"/>
      <c r="B967" s="5"/>
      <c r="C967" s="5"/>
      <c r="D967" s="5"/>
      <c r="E967" s="5"/>
      <c r="F967" s="5"/>
      <c r="G967" s="5"/>
    </row>
    <row r="968" ht="15.75" customHeight="1">
      <c r="A968" s="5"/>
      <c r="B968" s="5"/>
      <c r="C968" s="5"/>
      <c r="D968" s="5"/>
      <c r="E968" s="5"/>
      <c r="F968" s="5"/>
      <c r="G968" s="5"/>
    </row>
    <row r="969" ht="15.75" customHeight="1">
      <c r="A969" s="5"/>
      <c r="B969" s="5"/>
      <c r="C969" s="5"/>
      <c r="D969" s="5"/>
      <c r="E969" s="5"/>
      <c r="F969" s="5"/>
      <c r="G969" s="5"/>
    </row>
    <row r="970" ht="15.75" customHeight="1">
      <c r="A970" s="5"/>
      <c r="B970" s="5"/>
      <c r="C970" s="5"/>
      <c r="D970" s="5"/>
      <c r="E970" s="5"/>
      <c r="F970" s="5"/>
      <c r="G970" s="5"/>
    </row>
    <row r="971" ht="15.75" customHeight="1">
      <c r="A971" s="5"/>
      <c r="B971" s="5"/>
      <c r="C971" s="5"/>
      <c r="D971" s="5"/>
      <c r="E971" s="5"/>
      <c r="F971" s="5"/>
      <c r="G971" s="5"/>
    </row>
    <row r="972" ht="15.75" customHeight="1">
      <c r="A972" s="5"/>
      <c r="B972" s="5"/>
      <c r="C972" s="5"/>
      <c r="D972" s="5"/>
      <c r="E972" s="5"/>
      <c r="F972" s="5"/>
      <c r="G972" s="5"/>
    </row>
    <row r="973" ht="15.75" customHeight="1">
      <c r="A973" s="5"/>
      <c r="B973" s="5"/>
      <c r="C973" s="5"/>
      <c r="D973" s="5"/>
      <c r="E973" s="5"/>
      <c r="F973" s="5"/>
      <c r="G973" s="5"/>
    </row>
    <row r="974" ht="15.75" customHeight="1">
      <c r="A974" s="5"/>
      <c r="B974" s="5"/>
      <c r="C974" s="5"/>
      <c r="D974" s="5"/>
      <c r="E974" s="5"/>
      <c r="F974" s="5"/>
      <c r="G974" s="5"/>
    </row>
    <row r="975" ht="15.75" customHeight="1">
      <c r="A975" s="5"/>
      <c r="B975" s="5"/>
      <c r="C975" s="5"/>
      <c r="D975" s="5"/>
      <c r="E975" s="5"/>
      <c r="F975" s="5"/>
      <c r="G975" s="5"/>
    </row>
    <row r="976" ht="15.75" customHeight="1">
      <c r="A976" s="5"/>
      <c r="B976" s="5"/>
      <c r="C976" s="5"/>
      <c r="D976" s="5"/>
      <c r="E976" s="5"/>
      <c r="F976" s="5"/>
      <c r="G976" s="5"/>
    </row>
    <row r="977" ht="15.75" customHeight="1">
      <c r="A977" s="5"/>
      <c r="B977" s="5"/>
      <c r="C977" s="5"/>
      <c r="D977" s="5"/>
      <c r="E977" s="5"/>
      <c r="F977" s="5"/>
      <c r="G977" s="5"/>
    </row>
    <row r="978" ht="15.75" customHeight="1">
      <c r="A978" s="5"/>
      <c r="B978" s="5"/>
      <c r="C978" s="5"/>
      <c r="D978" s="5"/>
      <c r="E978" s="5"/>
      <c r="F978" s="5"/>
      <c r="G978" s="5"/>
    </row>
    <row r="979" ht="15.75" customHeight="1">
      <c r="A979" s="5"/>
      <c r="B979" s="5"/>
      <c r="C979" s="5"/>
      <c r="D979" s="5"/>
      <c r="E979" s="5"/>
      <c r="F979" s="5"/>
      <c r="G979" s="5"/>
    </row>
    <row r="980" ht="15.75" customHeight="1">
      <c r="A980" s="5"/>
      <c r="B980" s="5"/>
      <c r="C980" s="5"/>
      <c r="D980" s="5"/>
      <c r="E980" s="5"/>
      <c r="F980" s="5"/>
      <c r="G980" s="5"/>
    </row>
    <row r="981" ht="15.75" customHeight="1">
      <c r="A981" s="5"/>
      <c r="B981" s="5"/>
      <c r="C981" s="5"/>
      <c r="D981" s="5"/>
      <c r="E981" s="5"/>
      <c r="F981" s="5"/>
      <c r="G981" s="5"/>
    </row>
    <row r="982" ht="15.75" customHeight="1">
      <c r="A982" s="5"/>
      <c r="B982" s="5"/>
      <c r="C982" s="5"/>
      <c r="D982" s="5"/>
      <c r="E982" s="5"/>
      <c r="F982" s="5"/>
      <c r="G982" s="5"/>
    </row>
    <row r="983" ht="15.75" customHeight="1">
      <c r="A983" s="5"/>
      <c r="B983" s="5"/>
      <c r="C983" s="5"/>
      <c r="D983" s="5"/>
      <c r="E983" s="5"/>
      <c r="F983" s="5"/>
      <c r="G983" s="5"/>
    </row>
    <row r="984" ht="15.75" customHeight="1">
      <c r="A984" s="5"/>
      <c r="B984" s="5"/>
      <c r="C984" s="5"/>
      <c r="D984" s="5"/>
      <c r="E984" s="5"/>
      <c r="F984" s="5"/>
      <c r="G984" s="5"/>
    </row>
    <row r="985" ht="15.75" customHeight="1">
      <c r="A985" s="5"/>
      <c r="B985" s="5"/>
      <c r="C985" s="5"/>
      <c r="D985" s="5"/>
      <c r="E985" s="5"/>
      <c r="F985" s="5"/>
      <c r="G985" s="5"/>
    </row>
    <row r="986" ht="15.75" customHeight="1">
      <c r="A986" s="5"/>
      <c r="B986" s="5"/>
      <c r="C986" s="5"/>
      <c r="D986" s="5"/>
      <c r="E986" s="5"/>
      <c r="F986" s="5"/>
      <c r="G986" s="5"/>
    </row>
    <row r="987" ht="15.75" customHeight="1">
      <c r="A987" s="5"/>
      <c r="B987" s="5"/>
      <c r="C987" s="5"/>
      <c r="D987" s="5"/>
      <c r="E987" s="5"/>
      <c r="F987" s="5"/>
      <c r="G987" s="5"/>
    </row>
    <row r="988" ht="15.75" customHeight="1">
      <c r="A988" s="5"/>
      <c r="B988" s="5"/>
      <c r="C988" s="5"/>
      <c r="D988" s="5"/>
      <c r="E988" s="5"/>
      <c r="F988" s="5"/>
      <c r="G988" s="5"/>
    </row>
    <row r="989" ht="15.75" customHeight="1">
      <c r="A989" s="5"/>
      <c r="B989" s="5"/>
      <c r="C989" s="5"/>
      <c r="D989" s="5"/>
      <c r="E989" s="5"/>
      <c r="F989" s="5"/>
      <c r="G989" s="5"/>
    </row>
    <row r="990" ht="15.75" customHeight="1">
      <c r="A990" s="5"/>
      <c r="B990" s="5"/>
      <c r="C990" s="5"/>
      <c r="D990" s="5"/>
      <c r="E990" s="5"/>
      <c r="F990" s="5"/>
      <c r="G990" s="5"/>
    </row>
    <row r="991" ht="15.75" customHeight="1">
      <c r="A991" s="5"/>
      <c r="B991" s="5"/>
      <c r="C991" s="5"/>
      <c r="D991" s="5"/>
      <c r="E991" s="5"/>
      <c r="F991" s="5"/>
      <c r="G991" s="5"/>
    </row>
    <row r="992" ht="15.75" customHeight="1">
      <c r="A992" s="5"/>
      <c r="B992" s="5"/>
      <c r="C992" s="5"/>
      <c r="D992" s="5"/>
      <c r="E992" s="5"/>
      <c r="F992" s="5"/>
      <c r="G992" s="5"/>
    </row>
    <row r="993" ht="15.75" customHeight="1">
      <c r="A993" s="5"/>
      <c r="B993" s="5"/>
      <c r="C993" s="5"/>
      <c r="D993" s="5"/>
      <c r="E993" s="5"/>
      <c r="F993" s="5"/>
      <c r="G993" s="5"/>
    </row>
    <row r="994" ht="15.75" customHeight="1">
      <c r="A994" s="5"/>
      <c r="B994" s="5"/>
      <c r="C994" s="5"/>
      <c r="D994" s="5"/>
      <c r="E994" s="5"/>
      <c r="F994" s="5"/>
      <c r="G994" s="5"/>
    </row>
    <row r="995" ht="15.75" customHeight="1">
      <c r="A995" s="5"/>
      <c r="B995" s="5"/>
      <c r="C995" s="5"/>
      <c r="D995" s="5"/>
      <c r="E995" s="5"/>
      <c r="F995" s="5"/>
      <c r="G995" s="5"/>
    </row>
    <row r="996" ht="15.75" customHeight="1">
      <c r="A996" s="5"/>
      <c r="B996" s="5"/>
      <c r="C996" s="5"/>
      <c r="D996" s="5"/>
      <c r="E996" s="5"/>
      <c r="F996" s="5"/>
      <c r="G996" s="5"/>
    </row>
    <row r="997" ht="15.75" customHeight="1">
      <c r="A997" s="5"/>
      <c r="B997" s="5"/>
      <c r="C997" s="5"/>
      <c r="D997" s="5"/>
      <c r="E997" s="5"/>
      <c r="F997" s="5"/>
      <c r="G997" s="5"/>
    </row>
    <row r="998" ht="15.75" customHeight="1">
      <c r="A998" s="5"/>
      <c r="B998" s="5"/>
      <c r="C998" s="5"/>
      <c r="D998" s="5"/>
      <c r="E998" s="5"/>
      <c r="F998" s="5"/>
      <c r="G998" s="5"/>
    </row>
    <row r="999" ht="15.75" customHeight="1">
      <c r="A999" s="5"/>
      <c r="B999" s="5"/>
      <c r="C999" s="5"/>
      <c r="D999" s="5"/>
      <c r="E999" s="5"/>
      <c r="F999" s="5"/>
      <c r="G999" s="5"/>
    </row>
    <row r="1000" ht="15.75" customHeight="1">
      <c r="A1000" s="5"/>
      <c r="B1000" s="5"/>
      <c r="C1000" s="5"/>
      <c r="D1000" s="5"/>
      <c r="E1000" s="5"/>
      <c r="F1000" s="5"/>
      <c r="G1000" s="5"/>
    </row>
  </sheetData>
  <mergeCells count="2">
    <mergeCell ref="A1:G1"/>
    <mergeCell ref="A2:G2"/>
  </mergeCells>
  <dataValidations>
    <dataValidation type="list" allowBlank="1" sqref="G5:G12">
      <formula1>"On track,At risk,Missed,Done"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472C4"/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26.0"/>
    <col customWidth="1" min="2" max="2" width="22.0"/>
    <col customWidth="1" min="3" max="3" width="30.0"/>
    <col customWidth="1" min="4" max="4" width="62.0"/>
    <col customWidth="1" min="5" max="5" width="26.0"/>
    <col customWidth="1" min="6" max="26" width="8.71"/>
  </cols>
  <sheetData>
    <row r="1" ht="25.5" customHeight="1">
      <c r="A1" s="1" t="s">
        <v>1224</v>
      </c>
      <c r="B1" s="3"/>
      <c r="C1" s="3"/>
      <c r="D1" s="3"/>
      <c r="E1" s="2"/>
    </row>
    <row r="2" ht="16.5" customHeight="1">
      <c r="A2" s="4" t="s">
        <v>1225</v>
      </c>
      <c r="B2" s="3"/>
      <c r="C2" s="3"/>
      <c r="D2" s="3"/>
      <c r="E2" s="2"/>
    </row>
    <row r="3">
      <c r="A3" s="5"/>
      <c r="B3" s="5"/>
      <c r="C3" s="5"/>
      <c r="D3" s="5"/>
      <c r="E3" s="5"/>
    </row>
    <row r="4" ht="18.0" customHeight="1">
      <c r="A4" s="6" t="s">
        <v>1226</v>
      </c>
      <c r="B4" s="3"/>
      <c r="C4" s="3"/>
      <c r="D4" s="3"/>
      <c r="E4" s="2"/>
    </row>
    <row r="5" ht="25.5" customHeight="1">
      <c r="A5" s="10" t="s">
        <v>1227</v>
      </c>
      <c r="B5" s="10" t="s">
        <v>1228</v>
      </c>
      <c r="C5" s="10" t="s">
        <v>1229</v>
      </c>
      <c r="D5" s="10" t="s">
        <v>1230</v>
      </c>
      <c r="E5" s="10" t="s">
        <v>1231</v>
      </c>
    </row>
    <row r="6" ht="21.75" customHeight="1">
      <c r="A6" s="7" t="s">
        <v>1232</v>
      </c>
      <c r="B6" s="13" t="s">
        <v>1233</v>
      </c>
      <c r="C6" s="8"/>
      <c r="D6" s="8" t="s">
        <v>1234</v>
      </c>
      <c r="E6" s="13"/>
    </row>
    <row r="7" ht="21.75" customHeight="1">
      <c r="A7" s="7" t="s">
        <v>1235</v>
      </c>
      <c r="B7" s="13"/>
      <c r="C7" s="8"/>
      <c r="D7" s="8" t="s">
        <v>1236</v>
      </c>
      <c r="E7" s="13"/>
    </row>
    <row r="8" ht="32.25" customHeight="1">
      <c r="A8" s="7" t="s">
        <v>1237</v>
      </c>
      <c r="B8" s="13"/>
      <c r="C8" s="8"/>
      <c r="D8" s="8" t="s">
        <v>1238</v>
      </c>
      <c r="E8" s="13"/>
    </row>
    <row r="9" ht="21.75" customHeight="1">
      <c r="A9" s="7" t="s">
        <v>1239</v>
      </c>
      <c r="B9" s="13"/>
      <c r="C9" s="8"/>
      <c r="D9" s="8" t="s">
        <v>1240</v>
      </c>
      <c r="E9" s="13"/>
    </row>
    <row r="10" ht="21.75" customHeight="1">
      <c r="A10" s="7" t="s">
        <v>1241</v>
      </c>
      <c r="B10" s="13"/>
      <c r="C10" s="8"/>
      <c r="D10" s="8" t="s">
        <v>1242</v>
      </c>
      <c r="E10" s="13"/>
    </row>
    <row r="11" ht="21.75" customHeight="1">
      <c r="A11" s="7" t="s">
        <v>316</v>
      </c>
      <c r="B11" s="13"/>
      <c r="C11" s="8"/>
      <c r="D11" s="8" t="s">
        <v>1243</v>
      </c>
      <c r="E11" s="13"/>
    </row>
    <row r="12" ht="21.75" customHeight="1">
      <c r="A12" s="7" t="s">
        <v>1244</v>
      </c>
      <c r="B12" s="13"/>
      <c r="C12" s="8"/>
      <c r="D12" s="8" t="s">
        <v>1245</v>
      </c>
      <c r="E12" s="13"/>
    </row>
    <row r="13" ht="21.75" customHeight="1">
      <c r="A13" s="7" t="s">
        <v>1246</v>
      </c>
      <c r="B13" s="13"/>
      <c r="C13" s="8"/>
      <c r="D13" s="8" t="s">
        <v>1247</v>
      </c>
      <c r="E13" s="13"/>
    </row>
    <row r="14" ht="21.75" customHeight="1">
      <c r="A14" s="7" t="s">
        <v>492</v>
      </c>
      <c r="B14" s="13"/>
      <c r="C14" s="8"/>
      <c r="D14" s="8" t="s">
        <v>1248</v>
      </c>
      <c r="E14" s="13"/>
    </row>
    <row r="15" ht="21.75" customHeight="1">
      <c r="A15" s="7" t="s">
        <v>499</v>
      </c>
      <c r="B15" s="13"/>
      <c r="C15" s="8"/>
      <c r="D15" s="8" t="s">
        <v>1249</v>
      </c>
      <c r="E15" s="13"/>
    </row>
    <row r="16" ht="21.75" customHeight="1">
      <c r="A16" s="7" t="s">
        <v>496</v>
      </c>
      <c r="B16" s="13"/>
      <c r="C16" s="8"/>
      <c r="D16" s="8" t="s">
        <v>1250</v>
      </c>
      <c r="E16" s="13"/>
    </row>
    <row r="17">
      <c r="A17" s="5"/>
      <c r="B17" s="5"/>
      <c r="C17" s="5"/>
      <c r="D17" s="5"/>
      <c r="E17" s="5"/>
    </row>
    <row r="18" ht="18.0" customHeight="1">
      <c r="A18" s="6" t="s">
        <v>1251</v>
      </c>
      <c r="B18" s="3"/>
      <c r="C18" s="3"/>
      <c r="D18" s="3"/>
      <c r="E18" s="2"/>
    </row>
    <row r="19" ht="25.5" customHeight="1">
      <c r="A19" s="10" t="s">
        <v>1252</v>
      </c>
      <c r="B19" s="10" t="s">
        <v>1253</v>
      </c>
      <c r="C19" s="10" t="s">
        <v>1254</v>
      </c>
      <c r="D19" s="10" t="s">
        <v>1255</v>
      </c>
      <c r="E19" s="10" t="s">
        <v>1256</v>
      </c>
    </row>
    <row r="20" ht="21.75" customHeight="1">
      <c r="A20" s="7" t="s">
        <v>1257</v>
      </c>
      <c r="B20" s="8" t="s">
        <v>1258</v>
      </c>
      <c r="C20" s="8" t="s">
        <v>1259</v>
      </c>
      <c r="D20" s="8" t="s">
        <v>1260</v>
      </c>
      <c r="E20" s="8" t="s">
        <v>1261</v>
      </c>
    </row>
    <row r="21" ht="21.75" customHeight="1">
      <c r="A21" s="7" t="s">
        <v>1262</v>
      </c>
      <c r="B21" s="8" t="s">
        <v>1263</v>
      </c>
      <c r="C21" s="8" t="s">
        <v>365</v>
      </c>
      <c r="D21" s="8" t="s">
        <v>1264</v>
      </c>
      <c r="E21" s="8" t="s">
        <v>1265</v>
      </c>
    </row>
    <row r="22" ht="21.75" customHeight="1">
      <c r="A22" s="7" t="s">
        <v>1266</v>
      </c>
      <c r="B22" s="8" t="s">
        <v>1267</v>
      </c>
      <c r="C22" s="8" t="s">
        <v>1259</v>
      </c>
      <c r="D22" s="8" t="s">
        <v>1268</v>
      </c>
      <c r="E22" s="8" t="s">
        <v>1261</v>
      </c>
    </row>
    <row r="23" ht="15.0" customHeight="1">
      <c r="A23" s="7" t="s">
        <v>1269</v>
      </c>
      <c r="B23" s="8" t="s">
        <v>724</v>
      </c>
      <c r="C23" s="8" t="s">
        <v>1270</v>
      </c>
      <c r="D23" s="8" t="s">
        <v>1271</v>
      </c>
      <c r="E23" s="8" t="s">
        <v>1272</v>
      </c>
    </row>
    <row r="24" ht="21.75" customHeight="1">
      <c r="A24" s="7" t="s">
        <v>1273</v>
      </c>
      <c r="B24" s="8" t="s">
        <v>1274</v>
      </c>
      <c r="C24" s="8" t="s">
        <v>1275</v>
      </c>
      <c r="D24" s="8" t="s">
        <v>1276</v>
      </c>
      <c r="E24" s="8" t="s">
        <v>1272</v>
      </c>
    </row>
    <row r="25" ht="15.0" customHeight="1">
      <c r="A25" s="7" t="s">
        <v>1277</v>
      </c>
      <c r="B25" s="8" t="s">
        <v>724</v>
      </c>
      <c r="C25" s="8" t="s">
        <v>1278</v>
      </c>
      <c r="D25" s="8" t="s">
        <v>1279</v>
      </c>
      <c r="E25" s="8" t="s">
        <v>1261</v>
      </c>
    </row>
    <row r="26" ht="21.75" customHeight="1">
      <c r="A26" s="7" t="s">
        <v>1280</v>
      </c>
      <c r="B26" s="8" t="s">
        <v>1281</v>
      </c>
      <c r="C26" s="8" t="s">
        <v>1282</v>
      </c>
      <c r="D26" s="8" t="s">
        <v>1283</v>
      </c>
      <c r="E26" s="8" t="s">
        <v>1284</v>
      </c>
    </row>
    <row r="27" ht="15.0" customHeight="1">
      <c r="A27" s="7" t="s">
        <v>1285</v>
      </c>
      <c r="B27" s="8" t="s">
        <v>1286</v>
      </c>
      <c r="C27" s="8" t="s">
        <v>724</v>
      </c>
      <c r="D27" s="8" t="s">
        <v>1287</v>
      </c>
      <c r="E27" s="8" t="s">
        <v>1288</v>
      </c>
    </row>
    <row r="28" ht="15.75" customHeight="1">
      <c r="A28" s="5"/>
      <c r="B28" s="5"/>
      <c r="C28" s="5"/>
      <c r="D28" s="5"/>
      <c r="E28" s="5"/>
    </row>
    <row r="29" ht="18.0" customHeight="1">
      <c r="A29" s="6" t="s">
        <v>1289</v>
      </c>
      <c r="B29" s="3"/>
      <c r="C29" s="3"/>
      <c r="D29" s="3"/>
      <c r="E29" s="2"/>
    </row>
    <row r="30" ht="25.5" customHeight="1">
      <c r="A30" s="10" t="s">
        <v>1290</v>
      </c>
      <c r="B30" s="10" t="s">
        <v>1291</v>
      </c>
      <c r="C30" s="10" t="s">
        <v>1292</v>
      </c>
      <c r="D30" s="10" t="s">
        <v>1293</v>
      </c>
      <c r="E30" s="10" t="s">
        <v>7</v>
      </c>
    </row>
    <row r="31" ht="15.0" customHeight="1">
      <c r="A31" s="7" t="s">
        <v>1294</v>
      </c>
      <c r="B31" s="8" t="s">
        <v>1295</v>
      </c>
      <c r="C31" s="8" t="s">
        <v>1296</v>
      </c>
      <c r="D31" s="8" t="s">
        <v>1297</v>
      </c>
      <c r="E31" s="8" t="s">
        <v>724</v>
      </c>
    </row>
    <row r="32" ht="15.0" customHeight="1">
      <c r="A32" s="7" t="s">
        <v>1298</v>
      </c>
      <c r="B32" s="8" t="s">
        <v>1299</v>
      </c>
      <c r="C32" s="8" t="s">
        <v>1300</v>
      </c>
      <c r="D32" s="8" t="s">
        <v>1301</v>
      </c>
      <c r="E32" s="8" t="s">
        <v>724</v>
      </c>
    </row>
    <row r="33" ht="15.0" customHeight="1">
      <c r="A33" s="7" t="s">
        <v>1302</v>
      </c>
      <c r="B33" s="8" t="s">
        <v>1303</v>
      </c>
      <c r="C33" s="8" t="s">
        <v>1304</v>
      </c>
      <c r="D33" s="8" t="s">
        <v>1305</v>
      </c>
      <c r="E33" s="8" t="s">
        <v>709</v>
      </c>
    </row>
    <row r="34" ht="15.0" customHeight="1">
      <c r="A34" s="7" t="s">
        <v>1306</v>
      </c>
      <c r="B34" s="8" t="s">
        <v>1307</v>
      </c>
      <c r="C34" s="8" t="s">
        <v>1308</v>
      </c>
      <c r="D34" s="8" t="s">
        <v>1309</v>
      </c>
      <c r="E34" s="8" t="s">
        <v>724</v>
      </c>
    </row>
    <row r="35" ht="15.0" customHeight="1">
      <c r="A35" s="7" t="s">
        <v>1310</v>
      </c>
      <c r="B35" s="8" t="s">
        <v>1307</v>
      </c>
      <c r="C35" s="8" t="s">
        <v>1311</v>
      </c>
      <c r="D35" s="8" t="s">
        <v>1312</v>
      </c>
      <c r="E35" s="8" t="s">
        <v>1282</v>
      </c>
    </row>
    <row r="36" ht="15.0" customHeight="1">
      <c r="A36" s="7" t="s">
        <v>1313</v>
      </c>
      <c r="B36" s="8" t="s">
        <v>1314</v>
      </c>
      <c r="C36" s="8" t="s">
        <v>1311</v>
      </c>
      <c r="D36" s="8" t="s">
        <v>1315</v>
      </c>
      <c r="E36" s="8" t="s">
        <v>281</v>
      </c>
    </row>
    <row r="37" ht="15.0" customHeight="1">
      <c r="A37" s="7" t="s">
        <v>1316</v>
      </c>
      <c r="B37" s="8" t="s">
        <v>1317</v>
      </c>
      <c r="C37" s="8" t="s">
        <v>155</v>
      </c>
      <c r="D37" s="8" t="s">
        <v>1318</v>
      </c>
      <c r="E37" s="8" t="s">
        <v>1282</v>
      </c>
    </row>
    <row r="38" ht="15.0" customHeight="1">
      <c r="A38" s="7" t="s">
        <v>1319</v>
      </c>
      <c r="B38" s="8" t="s">
        <v>1320</v>
      </c>
      <c r="C38" s="8" t="s">
        <v>1321</v>
      </c>
      <c r="D38" s="8" t="s">
        <v>1322</v>
      </c>
      <c r="E38" s="8" t="s">
        <v>1282</v>
      </c>
    </row>
    <row r="39" ht="15.75" customHeight="1">
      <c r="A39" s="5"/>
      <c r="B39" s="5"/>
      <c r="C39" s="5"/>
      <c r="D39" s="5"/>
      <c r="E39" s="5"/>
    </row>
    <row r="40" ht="18.0" customHeight="1">
      <c r="A40" s="6" t="s">
        <v>1323</v>
      </c>
      <c r="B40" s="3"/>
      <c r="C40" s="3"/>
      <c r="D40" s="3"/>
      <c r="E40" s="2"/>
    </row>
    <row r="41" ht="15.75" customHeight="1">
      <c r="A41" s="5"/>
      <c r="B41" s="5"/>
      <c r="C41" s="5"/>
      <c r="D41" s="5"/>
      <c r="E41" s="5"/>
    </row>
    <row r="42" ht="13.5" customHeight="1">
      <c r="A42" s="9" t="s">
        <v>1324</v>
      </c>
    </row>
    <row r="43" ht="15.75" customHeight="1">
      <c r="A43" s="5"/>
      <c r="B43" s="5"/>
      <c r="C43" s="5"/>
      <c r="D43" s="5"/>
      <c r="E43" s="5"/>
    </row>
    <row r="44" ht="15.75" customHeight="1">
      <c r="A44" s="5"/>
      <c r="B44" s="5"/>
      <c r="C44" s="5"/>
      <c r="D44" s="5"/>
      <c r="E44" s="5"/>
    </row>
    <row r="45" ht="15.75" customHeight="1">
      <c r="A45" s="5"/>
      <c r="B45" s="5"/>
      <c r="C45" s="5"/>
      <c r="D45" s="5"/>
      <c r="E45" s="5"/>
    </row>
    <row r="46" ht="15.75" customHeight="1">
      <c r="A46" s="5"/>
      <c r="B46" s="5"/>
      <c r="C46" s="5"/>
      <c r="D46" s="5"/>
      <c r="E46" s="5"/>
    </row>
    <row r="47" ht="15.75" customHeight="1">
      <c r="A47" s="5"/>
      <c r="B47" s="5"/>
      <c r="C47" s="5"/>
      <c r="D47" s="5"/>
      <c r="E47" s="5"/>
    </row>
    <row r="48" ht="15.75" customHeight="1">
      <c r="A48" s="5"/>
      <c r="B48" s="5"/>
      <c r="C48" s="5"/>
      <c r="D48" s="5"/>
      <c r="E48" s="5"/>
    </row>
    <row r="49" ht="15.75" customHeight="1">
      <c r="A49" s="5"/>
      <c r="B49" s="5"/>
      <c r="C49" s="5"/>
      <c r="D49" s="5"/>
      <c r="E49" s="5"/>
    </row>
    <row r="50" ht="15.75" customHeight="1">
      <c r="A50" s="5"/>
      <c r="B50" s="5"/>
      <c r="C50" s="5"/>
      <c r="D50" s="5"/>
      <c r="E50" s="5"/>
    </row>
    <row r="51" ht="15.75" customHeight="1">
      <c r="A51" s="5"/>
      <c r="B51" s="5"/>
      <c r="C51" s="5"/>
      <c r="D51" s="5"/>
      <c r="E51" s="5"/>
    </row>
    <row r="52" ht="15.75" customHeight="1">
      <c r="A52" s="5"/>
      <c r="B52" s="5"/>
      <c r="C52" s="5"/>
      <c r="D52" s="5"/>
      <c r="E52" s="5"/>
    </row>
    <row r="53" ht="15.75" customHeight="1">
      <c r="A53" s="5"/>
      <c r="B53" s="5"/>
      <c r="C53" s="5"/>
      <c r="D53" s="5"/>
      <c r="E53" s="5"/>
    </row>
    <row r="54" ht="15.75" customHeight="1">
      <c r="A54" s="5"/>
      <c r="B54" s="5"/>
      <c r="C54" s="5"/>
      <c r="D54" s="5"/>
      <c r="E54" s="5"/>
    </row>
    <row r="55" ht="15.75" customHeight="1">
      <c r="A55" s="5"/>
      <c r="B55" s="5"/>
      <c r="C55" s="5"/>
      <c r="D55" s="5"/>
      <c r="E55" s="5"/>
    </row>
    <row r="56" ht="15.75" customHeight="1">
      <c r="A56" s="5"/>
      <c r="B56" s="5"/>
      <c r="C56" s="5"/>
      <c r="D56" s="5"/>
      <c r="E56" s="5"/>
    </row>
    <row r="57" ht="15.75" customHeight="1">
      <c r="A57" s="5"/>
      <c r="B57" s="5"/>
      <c r="C57" s="5"/>
      <c r="D57" s="5"/>
      <c r="E57" s="5"/>
    </row>
    <row r="58" ht="15.75" customHeight="1">
      <c r="A58" s="5"/>
      <c r="B58" s="5"/>
      <c r="C58" s="5"/>
      <c r="D58" s="5"/>
      <c r="E58" s="5"/>
    </row>
    <row r="59" ht="15.75" customHeight="1">
      <c r="A59" s="5"/>
      <c r="B59" s="5"/>
      <c r="C59" s="5"/>
      <c r="D59" s="5"/>
      <c r="E59" s="5"/>
    </row>
    <row r="60" ht="15.75" customHeight="1">
      <c r="A60" s="5"/>
      <c r="B60" s="5"/>
      <c r="C60" s="5"/>
      <c r="D60" s="5"/>
      <c r="E60" s="5"/>
    </row>
    <row r="61" ht="15.75" customHeight="1">
      <c r="A61" s="5"/>
      <c r="B61" s="5"/>
      <c r="C61" s="5"/>
      <c r="D61" s="5"/>
      <c r="E61" s="5"/>
    </row>
    <row r="62" ht="15.75" customHeight="1">
      <c r="A62" s="5"/>
      <c r="B62" s="5"/>
      <c r="C62" s="5"/>
      <c r="D62" s="5"/>
      <c r="E62" s="5"/>
    </row>
    <row r="63" ht="15.75" customHeight="1">
      <c r="A63" s="5"/>
      <c r="B63" s="5"/>
      <c r="C63" s="5"/>
      <c r="D63" s="5"/>
      <c r="E63" s="5"/>
    </row>
    <row r="64" ht="15.75" customHeight="1">
      <c r="A64" s="5"/>
      <c r="B64" s="5"/>
      <c r="C64" s="5"/>
      <c r="D64" s="5"/>
      <c r="E64" s="5"/>
    </row>
    <row r="65" ht="15.75" customHeight="1">
      <c r="A65" s="5"/>
      <c r="B65" s="5"/>
      <c r="C65" s="5"/>
      <c r="D65" s="5"/>
      <c r="E65" s="5"/>
    </row>
    <row r="66" ht="15.75" customHeight="1">
      <c r="A66" s="5"/>
      <c r="B66" s="5"/>
      <c r="C66" s="5"/>
      <c r="D66" s="5"/>
      <c r="E66" s="5"/>
    </row>
    <row r="67" ht="15.75" customHeight="1">
      <c r="A67" s="5"/>
      <c r="B67" s="5"/>
      <c r="C67" s="5"/>
      <c r="D67" s="5"/>
      <c r="E67" s="5"/>
    </row>
    <row r="68" ht="15.75" customHeight="1">
      <c r="A68" s="5"/>
      <c r="B68" s="5"/>
      <c r="C68" s="5"/>
      <c r="D68" s="5"/>
      <c r="E68" s="5"/>
    </row>
    <row r="69" ht="15.75" customHeight="1">
      <c r="A69" s="5"/>
      <c r="B69" s="5"/>
      <c r="C69" s="5"/>
      <c r="D69" s="5"/>
      <c r="E69" s="5"/>
    </row>
    <row r="70" ht="15.75" customHeight="1">
      <c r="A70" s="5"/>
      <c r="B70" s="5"/>
      <c r="C70" s="5"/>
      <c r="D70" s="5"/>
      <c r="E70" s="5"/>
    </row>
    <row r="71" ht="15.75" customHeight="1">
      <c r="A71" s="5"/>
      <c r="B71" s="5"/>
      <c r="C71" s="5"/>
      <c r="D71" s="5"/>
      <c r="E71" s="5"/>
    </row>
    <row r="72" ht="15.75" customHeight="1">
      <c r="A72" s="5"/>
      <c r="B72" s="5"/>
      <c r="C72" s="5"/>
      <c r="D72" s="5"/>
      <c r="E72" s="5"/>
    </row>
    <row r="73" ht="15.75" customHeight="1">
      <c r="A73" s="5"/>
      <c r="B73" s="5"/>
      <c r="C73" s="5"/>
      <c r="D73" s="5"/>
      <c r="E73" s="5"/>
    </row>
    <row r="74" ht="15.75" customHeight="1">
      <c r="A74" s="5"/>
      <c r="B74" s="5"/>
      <c r="C74" s="5"/>
      <c r="D74" s="5"/>
      <c r="E74" s="5"/>
    </row>
    <row r="75" ht="15.75" customHeight="1">
      <c r="A75" s="5"/>
      <c r="B75" s="5"/>
      <c r="C75" s="5"/>
      <c r="D75" s="5"/>
      <c r="E75" s="5"/>
    </row>
    <row r="76" ht="15.75" customHeight="1">
      <c r="A76" s="5"/>
      <c r="B76" s="5"/>
      <c r="C76" s="5"/>
      <c r="D76" s="5"/>
      <c r="E76" s="5"/>
    </row>
    <row r="77" ht="15.75" customHeight="1">
      <c r="A77" s="5"/>
      <c r="B77" s="5"/>
      <c r="C77" s="5"/>
      <c r="D77" s="5"/>
      <c r="E77" s="5"/>
    </row>
    <row r="78" ht="15.75" customHeight="1">
      <c r="A78" s="5"/>
      <c r="B78" s="5"/>
      <c r="C78" s="5"/>
      <c r="D78" s="5"/>
      <c r="E78" s="5"/>
    </row>
    <row r="79" ht="15.75" customHeight="1">
      <c r="A79" s="5"/>
      <c r="B79" s="5"/>
      <c r="C79" s="5"/>
      <c r="D79" s="5"/>
      <c r="E79" s="5"/>
    </row>
    <row r="80" ht="15.75" customHeight="1">
      <c r="A80" s="5"/>
      <c r="B80" s="5"/>
      <c r="C80" s="5"/>
      <c r="D80" s="5"/>
      <c r="E80" s="5"/>
    </row>
    <row r="81" ht="15.75" customHeight="1">
      <c r="A81" s="5"/>
      <c r="B81" s="5"/>
      <c r="C81" s="5"/>
      <c r="D81" s="5"/>
      <c r="E81" s="5"/>
    </row>
    <row r="82" ht="15.75" customHeight="1">
      <c r="A82" s="5"/>
      <c r="B82" s="5"/>
      <c r="C82" s="5"/>
      <c r="D82" s="5"/>
      <c r="E82" s="5"/>
    </row>
    <row r="83" ht="15.75" customHeight="1">
      <c r="A83" s="5"/>
      <c r="B83" s="5"/>
      <c r="C83" s="5"/>
      <c r="D83" s="5"/>
      <c r="E83" s="5"/>
    </row>
    <row r="84" ht="15.75" customHeight="1">
      <c r="A84" s="5"/>
      <c r="B84" s="5"/>
      <c r="C84" s="5"/>
      <c r="D84" s="5"/>
      <c r="E84" s="5"/>
    </row>
    <row r="85" ht="15.75" customHeight="1">
      <c r="A85" s="5"/>
      <c r="B85" s="5"/>
      <c r="C85" s="5"/>
      <c r="D85" s="5"/>
      <c r="E85" s="5"/>
    </row>
    <row r="86" ht="15.75" customHeight="1">
      <c r="A86" s="5"/>
      <c r="B86" s="5"/>
      <c r="C86" s="5"/>
      <c r="D86" s="5"/>
      <c r="E86" s="5"/>
    </row>
    <row r="87" ht="15.75" customHeight="1">
      <c r="A87" s="5"/>
      <c r="B87" s="5"/>
      <c r="C87" s="5"/>
      <c r="D87" s="5"/>
      <c r="E87" s="5"/>
    </row>
    <row r="88" ht="15.75" customHeight="1">
      <c r="A88" s="5"/>
      <c r="B88" s="5"/>
      <c r="C88" s="5"/>
      <c r="D88" s="5"/>
      <c r="E88" s="5"/>
    </row>
    <row r="89" ht="15.75" customHeight="1">
      <c r="A89" s="5"/>
      <c r="B89" s="5"/>
      <c r="C89" s="5"/>
      <c r="D89" s="5"/>
      <c r="E89" s="5"/>
    </row>
    <row r="90" ht="15.75" customHeight="1">
      <c r="A90" s="5"/>
      <c r="B90" s="5"/>
      <c r="C90" s="5"/>
      <c r="D90" s="5"/>
      <c r="E90" s="5"/>
    </row>
    <row r="91" ht="15.75" customHeight="1">
      <c r="A91" s="5"/>
      <c r="B91" s="5"/>
      <c r="C91" s="5"/>
      <c r="D91" s="5"/>
      <c r="E91" s="5"/>
    </row>
    <row r="92" ht="15.75" customHeight="1">
      <c r="A92" s="5"/>
      <c r="B92" s="5"/>
      <c r="C92" s="5"/>
      <c r="D92" s="5"/>
      <c r="E92" s="5"/>
    </row>
    <row r="93" ht="15.75" customHeight="1">
      <c r="A93" s="5"/>
      <c r="B93" s="5"/>
      <c r="C93" s="5"/>
      <c r="D93" s="5"/>
      <c r="E93" s="5"/>
    </row>
    <row r="94" ht="15.75" customHeight="1">
      <c r="A94" s="5"/>
      <c r="B94" s="5"/>
      <c r="C94" s="5"/>
      <c r="D94" s="5"/>
      <c r="E94" s="5"/>
    </row>
    <row r="95" ht="15.75" customHeight="1">
      <c r="A95" s="5"/>
      <c r="B95" s="5"/>
      <c r="C95" s="5"/>
      <c r="D95" s="5"/>
      <c r="E95" s="5"/>
    </row>
    <row r="96" ht="15.75" customHeight="1">
      <c r="A96" s="5"/>
      <c r="B96" s="5"/>
      <c r="C96" s="5"/>
      <c r="D96" s="5"/>
      <c r="E96" s="5"/>
    </row>
    <row r="97" ht="15.75" customHeight="1">
      <c r="A97" s="5"/>
      <c r="B97" s="5"/>
      <c r="C97" s="5"/>
      <c r="D97" s="5"/>
      <c r="E97" s="5"/>
    </row>
    <row r="98" ht="15.75" customHeight="1">
      <c r="A98" s="5"/>
      <c r="B98" s="5"/>
      <c r="C98" s="5"/>
      <c r="D98" s="5"/>
      <c r="E98" s="5"/>
    </row>
    <row r="99" ht="15.75" customHeight="1">
      <c r="A99" s="5"/>
      <c r="B99" s="5"/>
      <c r="C99" s="5"/>
      <c r="D99" s="5"/>
      <c r="E99" s="5"/>
    </row>
    <row r="100" ht="15.75" customHeight="1">
      <c r="A100" s="5"/>
      <c r="B100" s="5"/>
      <c r="C100" s="5"/>
      <c r="D100" s="5"/>
      <c r="E100" s="5"/>
    </row>
    <row r="101" ht="15.75" customHeight="1">
      <c r="A101" s="5"/>
      <c r="B101" s="5"/>
      <c r="C101" s="5"/>
      <c r="D101" s="5"/>
      <c r="E101" s="5"/>
    </row>
    <row r="102" ht="15.75" customHeight="1">
      <c r="A102" s="5"/>
      <c r="B102" s="5"/>
      <c r="C102" s="5"/>
      <c r="D102" s="5"/>
      <c r="E102" s="5"/>
    </row>
    <row r="103" ht="15.75" customHeight="1">
      <c r="A103" s="5"/>
      <c r="B103" s="5"/>
      <c r="C103" s="5"/>
      <c r="D103" s="5"/>
      <c r="E103" s="5"/>
    </row>
    <row r="104" ht="15.75" customHeight="1">
      <c r="A104" s="5"/>
      <c r="B104" s="5"/>
      <c r="C104" s="5"/>
      <c r="D104" s="5"/>
      <c r="E104" s="5"/>
    </row>
    <row r="105" ht="15.75" customHeight="1">
      <c r="A105" s="5"/>
      <c r="B105" s="5"/>
      <c r="C105" s="5"/>
      <c r="D105" s="5"/>
      <c r="E105" s="5"/>
    </row>
    <row r="106" ht="15.75" customHeight="1">
      <c r="A106" s="5"/>
      <c r="B106" s="5"/>
      <c r="C106" s="5"/>
      <c r="D106" s="5"/>
      <c r="E106" s="5"/>
    </row>
    <row r="107" ht="15.75" customHeight="1">
      <c r="A107" s="5"/>
      <c r="B107" s="5"/>
      <c r="C107" s="5"/>
      <c r="D107" s="5"/>
      <c r="E107" s="5"/>
    </row>
    <row r="108" ht="15.75" customHeight="1">
      <c r="A108" s="5"/>
      <c r="B108" s="5"/>
      <c r="C108" s="5"/>
      <c r="D108" s="5"/>
      <c r="E108" s="5"/>
    </row>
    <row r="109" ht="15.75" customHeight="1">
      <c r="A109" s="5"/>
      <c r="B109" s="5"/>
      <c r="C109" s="5"/>
      <c r="D109" s="5"/>
      <c r="E109" s="5"/>
    </row>
    <row r="110" ht="15.75" customHeight="1">
      <c r="A110" s="5"/>
      <c r="B110" s="5"/>
      <c r="C110" s="5"/>
      <c r="D110" s="5"/>
      <c r="E110" s="5"/>
    </row>
    <row r="111" ht="15.75" customHeight="1">
      <c r="A111" s="5"/>
      <c r="B111" s="5"/>
      <c r="C111" s="5"/>
      <c r="D111" s="5"/>
      <c r="E111" s="5"/>
    </row>
    <row r="112" ht="15.75" customHeight="1">
      <c r="A112" s="5"/>
      <c r="B112" s="5"/>
      <c r="C112" s="5"/>
      <c r="D112" s="5"/>
      <c r="E112" s="5"/>
    </row>
    <row r="113" ht="15.75" customHeight="1">
      <c r="A113" s="5"/>
      <c r="B113" s="5"/>
      <c r="C113" s="5"/>
      <c r="D113" s="5"/>
      <c r="E113" s="5"/>
    </row>
    <row r="114" ht="15.75" customHeight="1">
      <c r="A114" s="5"/>
      <c r="B114" s="5"/>
      <c r="C114" s="5"/>
      <c r="D114" s="5"/>
      <c r="E114" s="5"/>
    </row>
    <row r="115" ht="15.75" customHeight="1">
      <c r="A115" s="5"/>
      <c r="B115" s="5"/>
      <c r="C115" s="5"/>
      <c r="D115" s="5"/>
      <c r="E115" s="5"/>
    </row>
    <row r="116" ht="15.75" customHeight="1">
      <c r="A116" s="5"/>
      <c r="B116" s="5"/>
      <c r="C116" s="5"/>
      <c r="D116" s="5"/>
      <c r="E116" s="5"/>
    </row>
    <row r="117" ht="15.75" customHeight="1">
      <c r="A117" s="5"/>
      <c r="B117" s="5"/>
      <c r="C117" s="5"/>
      <c r="D117" s="5"/>
      <c r="E117" s="5"/>
    </row>
    <row r="118" ht="15.75" customHeight="1">
      <c r="A118" s="5"/>
      <c r="B118" s="5"/>
      <c r="C118" s="5"/>
      <c r="D118" s="5"/>
      <c r="E118" s="5"/>
    </row>
    <row r="119" ht="15.75" customHeight="1">
      <c r="A119" s="5"/>
      <c r="B119" s="5"/>
      <c r="C119" s="5"/>
      <c r="D119" s="5"/>
      <c r="E119" s="5"/>
    </row>
    <row r="120" ht="15.75" customHeight="1">
      <c r="A120" s="5"/>
      <c r="B120" s="5"/>
      <c r="C120" s="5"/>
      <c r="D120" s="5"/>
      <c r="E120" s="5"/>
    </row>
    <row r="121" ht="15.75" customHeight="1">
      <c r="A121" s="5"/>
      <c r="B121" s="5"/>
      <c r="C121" s="5"/>
      <c r="D121" s="5"/>
      <c r="E121" s="5"/>
    </row>
    <row r="122" ht="15.75" customHeight="1">
      <c r="A122" s="5"/>
      <c r="B122" s="5"/>
      <c r="C122" s="5"/>
      <c r="D122" s="5"/>
      <c r="E122" s="5"/>
    </row>
    <row r="123" ht="15.75" customHeight="1">
      <c r="A123" s="5"/>
      <c r="B123" s="5"/>
      <c r="C123" s="5"/>
      <c r="D123" s="5"/>
      <c r="E123" s="5"/>
    </row>
    <row r="124" ht="15.75" customHeight="1">
      <c r="A124" s="5"/>
      <c r="B124" s="5"/>
      <c r="C124" s="5"/>
      <c r="D124" s="5"/>
      <c r="E124" s="5"/>
    </row>
    <row r="125" ht="15.75" customHeight="1">
      <c r="A125" s="5"/>
      <c r="B125" s="5"/>
      <c r="C125" s="5"/>
      <c r="D125" s="5"/>
      <c r="E125" s="5"/>
    </row>
    <row r="126" ht="15.75" customHeight="1">
      <c r="A126" s="5"/>
      <c r="B126" s="5"/>
      <c r="C126" s="5"/>
      <c r="D126" s="5"/>
      <c r="E126" s="5"/>
    </row>
    <row r="127" ht="15.75" customHeight="1">
      <c r="A127" s="5"/>
      <c r="B127" s="5"/>
      <c r="C127" s="5"/>
      <c r="D127" s="5"/>
      <c r="E127" s="5"/>
    </row>
    <row r="128" ht="15.75" customHeight="1">
      <c r="A128" s="5"/>
      <c r="B128" s="5"/>
      <c r="C128" s="5"/>
      <c r="D128" s="5"/>
      <c r="E128" s="5"/>
    </row>
    <row r="129" ht="15.75" customHeight="1">
      <c r="A129" s="5"/>
      <c r="B129" s="5"/>
      <c r="C129" s="5"/>
      <c r="D129" s="5"/>
      <c r="E129" s="5"/>
    </row>
    <row r="130" ht="15.75" customHeight="1">
      <c r="A130" s="5"/>
      <c r="B130" s="5"/>
      <c r="C130" s="5"/>
      <c r="D130" s="5"/>
      <c r="E130" s="5"/>
    </row>
    <row r="131" ht="15.75" customHeight="1">
      <c r="A131" s="5"/>
      <c r="B131" s="5"/>
      <c r="C131" s="5"/>
      <c r="D131" s="5"/>
      <c r="E131" s="5"/>
    </row>
    <row r="132" ht="15.75" customHeight="1">
      <c r="A132" s="5"/>
      <c r="B132" s="5"/>
      <c r="C132" s="5"/>
      <c r="D132" s="5"/>
      <c r="E132" s="5"/>
    </row>
    <row r="133" ht="15.75" customHeight="1">
      <c r="A133" s="5"/>
      <c r="B133" s="5"/>
      <c r="C133" s="5"/>
      <c r="D133" s="5"/>
      <c r="E133" s="5"/>
    </row>
    <row r="134" ht="15.75" customHeight="1">
      <c r="A134" s="5"/>
      <c r="B134" s="5"/>
      <c r="C134" s="5"/>
      <c r="D134" s="5"/>
      <c r="E134" s="5"/>
    </row>
    <row r="135" ht="15.75" customHeight="1">
      <c r="A135" s="5"/>
      <c r="B135" s="5"/>
      <c r="C135" s="5"/>
      <c r="D135" s="5"/>
      <c r="E135" s="5"/>
    </row>
    <row r="136" ht="15.75" customHeight="1">
      <c r="A136" s="5"/>
      <c r="B136" s="5"/>
      <c r="C136" s="5"/>
      <c r="D136" s="5"/>
      <c r="E136" s="5"/>
    </row>
    <row r="137" ht="15.75" customHeight="1">
      <c r="A137" s="5"/>
      <c r="B137" s="5"/>
      <c r="C137" s="5"/>
      <c r="D137" s="5"/>
      <c r="E137" s="5"/>
    </row>
    <row r="138" ht="15.75" customHeight="1">
      <c r="A138" s="5"/>
      <c r="B138" s="5"/>
      <c r="C138" s="5"/>
      <c r="D138" s="5"/>
      <c r="E138" s="5"/>
    </row>
    <row r="139" ht="15.75" customHeight="1">
      <c r="A139" s="5"/>
      <c r="B139" s="5"/>
      <c r="C139" s="5"/>
      <c r="D139" s="5"/>
      <c r="E139" s="5"/>
    </row>
    <row r="140" ht="15.75" customHeight="1">
      <c r="A140" s="5"/>
      <c r="B140" s="5"/>
      <c r="C140" s="5"/>
      <c r="D140" s="5"/>
      <c r="E140" s="5"/>
    </row>
    <row r="141" ht="15.75" customHeight="1">
      <c r="A141" s="5"/>
      <c r="B141" s="5"/>
      <c r="C141" s="5"/>
      <c r="D141" s="5"/>
      <c r="E141" s="5"/>
    </row>
    <row r="142" ht="15.75" customHeight="1">
      <c r="A142" s="5"/>
      <c r="B142" s="5"/>
      <c r="C142" s="5"/>
      <c r="D142" s="5"/>
      <c r="E142" s="5"/>
    </row>
    <row r="143" ht="15.75" customHeight="1">
      <c r="A143" s="5"/>
      <c r="B143" s="5"/>
      <c r="C143" s="5"/>
      <c r="D143" s="5"/>
      <c r="E143" s="5"/>
    </row>
    <row r="144" ht="15.75" customHeight="1">
      <c r="A144" s="5"/>
      <c r="B144" s="5"/>
      <c r="C144" s="5"/>
      <c r="D144" s="5"/>
      <c r="E144" s="5"/>
    </row>
    <row r="145" ht="15.75" customHeight="1">
      <c r="A145" s="5"/>
      <c r="B145" s="5"/>
      <c r="C145" s="5"/>
      <c r="D145" s="5"/>
      <c r="E145" s="5"/>
    </row>
    <row r="146" ht="15.75" customHeight="1">
      <c r="A146" s="5"/>
      <c r="B146" s="5"/>
      <c r="C146" s="5"/>
      <c r="D146" s="5"/>
      <c r="E146" s="5"/>
    </row>
    <row r="147" ht="15.75" customHeight="1">
      <c r="A147" s="5"/>
      <c r="B147" s="5"/>
      <c r="C147" s="5"/>
      <c r="D147" s="5"/>
      <c r="E147" s="5"/>
    </row>
    <row r="148" ht="15.75" customHeight="1">
      <c r="A148" s="5"/>
      <c r="B148" s="5"/>
      <c r="C148" s="5"/>
      <c r="D148" s="5"/>
      <c r="E148" s="5"/>
    </row>
    <row r="149" ht="15.75" customHeight="1">
      <c r="A149" s="5"/>
      <c r="B149" s="5"/>
      <c r="C149" s="5"/>
      <c r="D149" s="5"/>
      <c r="E149" s="5"/>
    </row>
    <row r="150" ht="15.75" customHeight="1">
      <c r="A150" s="5"/>
      <c r="B150" s="5"/>
      <c r="C150" s="5"/>
      <c r="D150" s="5"/>
      <c r="E150" s="5"/>
    </row>
    <row r="151" ht="15.75" customHeight="1">
      <c r="A151" s="5"/>
      <c r="B151" s="5"/>
      <c r="C151" s="5"/>
      <c r="D151" s="5"/>
      <c r="E151" s="5"/>
    </row>
    <row r="152" ht="15.75" customHeight="1">
      <c r="A152" s="5"/>
      <c r="B152" s="5"/>
      <c r="C152" s="5"/>
      <c r="D152" s="5"/>
      <c r="E152" s="5"/>
    </row>
    <row r="153" ht="15.75" customHeight="1">
      <c r="A153" s="5"/>
      <c r="B153" s="5"/>
      <c r="C153" s="5"/>
      <c r="D153" s="5"/>
      <c r="E153" s="5"/>
    </row>
    <row r="154" ht="15.75" customHeight="1">
      <c r="A154" s="5"/>
      <c r="B154" s="5"/>
      <c r="C154" s="5"/>
      <c r="D154" s="5"/>
      <c r="E154" s="5"/>
    </row>
    <row r="155" ht="15.75" customHeight="1">
      <c r="A155" s="5"/>
      <c r="B155" s="5"/>
      <c r="C155" s="5"/>
      <c r="D155" s="5"/>
      <c r="E155" s="5"/>
    </row>
    <row r="156" ht="15.75" customHeight="1">
      <c r="A156" s="5"/>
      <c r="B156" s="5"/>
      <c r="C156" s="5"/>
      <c r="D156" s="5"/>
      <c r="E156" s="5"/>
    </row>
    <row r="157" ht="15.75" customHeight="1">
      <c r="A157" s="5"/>
      <c r="B157" s="5"/>
      <c r="C157" s="5"/>
      <c r="D157" s="5"/>
      <c r="E157" s="5"/>
    </row>
    <row r="158" ht="15.75" customHeight="1">
      <c r="A158" s="5"/>
      <c r="B158" s="5"/>
      <c r="C158" s="5"/>
      <c r="D158" s="5"/>
      <c r="E158" s="5"/>
    </row>
    <row r="159" ht="15.75" customHeight="1">
      <c r="A159" s="5"/>
      <c r="B159" s="5"/>
      <c r="C159" s="5"/>
      <c r="D159" s="5"/>
      <c r="E159" s="5"/>
    </row>
    <row r="160" ht="15.75" customHeight="1">
      <c r="A160" s="5"/>
      <c r="B160" s="5"/>
      <c r="C160" s="5"/>
      <c r="D160" s="5"/>
      <c r="E160" s="5"/>
    </row>
    <row r="161" ht="15.75" customHeight="1">
      <c r="A161" s="5"/>
      <c r="B161" s="5"/>
      <c r="C161" s="5"/>
      <c r="D161" s="5"/>
      <c r="E161" s="5"/>
    </row>
    <row r="162" ht="15.75" customHeight="1">
      <c r="A162" s="5"/>
      <c r="B162" s="5"/>
      <c r="C162" s="5"/>
      <c r="D162" s="5"/>
      <c r="E162" s="5"/>
    </row>
    <row r="163" ht="15.75" customHeight="1">
      <c r="A163" s="5"/>
      <c r="B163" s="5"/>
      <c r="C163" s="5"/>
      <c r="D163" s="5"/>
      <c r="E163" s="5"/>
    </row>
    <row r="164" ht="15.75" customHeight="1">
      <c r="A164" s="5"/>
      <c r="B164" s="5"/>
      <c r="C164" s="5"/>
      <c r="D164" s="5"/>
      <c r="E164" s="5"/>
    </row>
    <row r="165" ht="15.75" customHeight="1">
      <c r="A165" s="5"/>
      <c r="B165" s="5"/>
      <c r="C165" s="5"/>
      <c r="D165" s="5"/>
      <c r="E165" s="5"/>
    </row>
    <row r="166" ht="15.75" customHeight="1">
      <c r="A166" s="5"/>
      <c r="B166" s="5"/>
      <c r="C166" s="5"/>
      <c r="D166" s="5"/>
      <c r="E166" s="5"/>
    </row>
    <row r="167" ht="15.75" customHeight="1">
      <c r="A167" s="5"/>
      <c r="B167" s="5"/>
      <c r="C167" s="5"/>
      <c r="D167" s="5"/>
      <c r="E167" s="5"/>
    </row>
    <row r="168" ht="15.75" customHeight="1">
      <c r="A168" s="5"/>
      <c r="B168" s="5"/>
      <c r="C168" s="5"/>
      <c r="D168" s="5"/>
      <c r="E168" s="5"/>
    </row>
    <row r="169" ht="15.75" customHeight="1">
      <c r="A169" s="5"/>
      <c r="B169" s="5"/>
      <c r="C169" s="5"/>
      <c r="D169" s="5"/>
      <c r="E169" s="5"/>
    </row>
    <row r="170" ht="15.75" customHeight="1">
      <c r="A170" s="5"/>
      <c r="B170" s="5"/>
      <c r="C170" s="5"/>
      <c r="D170" s="5"/>
      <c r="E170" s="5"/>
    </row>
    <row r="171" ht="15.75" customHeight="1">
      <c r="A171" s="5"/>
      <c r="B171" s="5"/>
      <c r="C171" s="5"/>
      <c r="D171" s="5"/>
      <c r="E171" s="5"/>
    </row>
    <row r="172" ht="15.75" customHeight="1">
      <c r="A172" s="5"/>
      <c r="B172" s="5"/>
      <c r="C172" s="5"/>
      <c r="D172" s="5"/>
      <c r="E172" s="5"/>
    </row>
    <row r="173" ht="15.75" customHeight="1">
      <c r="A173" s="5"/>
      <c r="B173" s="5"/>
      <c r="C173" s="5"/>
      <c r="D173" s="5"/>
      <c r="E173" s="5"/>
    </row>
    <row r="174" ht="15.75" customHeight="1">
      <c r="A174" s="5"/>
      <c r="B174" s="5"/>
      <c r="C174" s="5"/>
      <c r="D174" s="5"/>
      <c r="E174" s="5"/>
    </row>
    <row r="175" ht="15.75" customHeight="1">
      <c r="A175" s="5"/>
      <c r="B175" s="5"/>
      <c r="C175" s="5"/>
      <c r="D175" s="5"/>
      <c r="E175" s="5"/>
    </row>
    <row r="176" ht="15.75" customHeight="1">
      <c r="A176" s="5"/>
      <c r="B176" s="5"/>
      <c r="C176" s="5"/>
      <c r="D176" s="5"/>
      <c r="E176" s="5"/>
    </row>
    <row r="177" ht="15.75" customHeight="1">
      <c r="A177" s="5"/>
      <c r="B177" s="5"/>
      <c r="C177" s="5"/>
      <c r="D177" s="5"/>
      <c r="E177" s="5"/>
    </row>
    <row r="178" ht="15.75" customHeight="1">
      <c r="A178" s="5"/>
      <c r="B178" s="5"/>
      <c r="C178" s="5"/>
      <c r="D178" s="5"/>
      <c r="E178" s="5"/>
    </row>
    <row r="179" ht="15.75" customHeight="1">
      <c r="A179" s="5"/>
      <c r="B179" s="5"/>
      <c r="C179" s="5"/>
      <c r="D179" s="5"/>
      <c r="E179" s="5"/>
    </row>
    <row r="180" ht="15.75" customHeight="1">
      <c r="A180" s="5"/>
      <c r="B180" s="5"/>
      <c r="C180" s="5"/>
      <c r="D180" s="5"/>
      <c r="E180" s="5"/>
    </row>
    <row r="181" ht="15.75" customHeight="1">
      <c r="A181" s="5"/>
      <c r="B181" s="5"/>
      <c r="C181" s="5"/>
      <c r="D181" s="5"/>
      <c r="E181" s="5"/>
    </row>
    <row r="182" ht="15.75" customHeight="1">
      <c r="A182" s="5"/>
      <c r="B182" s="5"/>
      <c r="C182" s="5"/>
      <c r="D182" s="5"/>
      <c r="E182" s="5"/>
    </row>
    <row r="183" ht="15.75" customHeight="1">
      <c r="A183" s="5"/>
      <c r="B183" s="5"/>
      <c r="C183" s="5"/>
      <c r="D183" s="5"/>
      <c r="E183" s="5"/>
    </row>
    <row r="184" ht="15.75" customHeight="1">
      <c r="A184" s="5"/>
      <c r="B184" s="5"/>
      <c r="C184" s="5"/>
      <c r="D184" s="5"/>
      <c r="E184" s="5"/>
    </row>
    <row r="185" ht="15.75" customHeight="1">
      <c r="A185" s="5"/>
      <c r="B185" s="5"/>
      <c r="C185" s="5"/>
      <c r="D185" s="5"/>
      <c r="E185" s="5"/>
    </row>
    <row r="186" ht="15.75" customHeight="1">
      <c r="A186" s="5"/>
      <c r="B186" s="5"/>
      <c r="C186" s="5"/>
      <c r="D186" s="5"/>
      <c r="E186" s="5"/>
    </row>
    <row r="187" ht="15.75" customHeight="1">
      <c r="A187" s="5"/>
      <c r="B187" s="5"/>
      <c r="C187" s="5"/>
      <c r="D187" s="5"/>
      <c r="E187" s="5"/>
    </row>
    <row r="188" ht="15.75" customHeight="1">
      <c r="A188" s="5"/>
      <c r="B188" s="5"/>
      <c r="C188" s="5"/>
      <c r="D188" s="5"/>
      <c r="E188" s="5"/>
    </row>
    <row r="189" ht="15.75" customHeight="1">
      <c r="A189" s="5"/>
      <c r="B189" s="5"/>
      <c r="C189" s="5"/>
      <c r="D189" s="5"/>
      <c r="E189" s="5"/>
    </row>
    <row r="190" ht="15.75" customHeight="1">
      <c r="A190" s="5"/>
      <c r="B190" s="5"/>
      <c r="C190" s="5"/>
      <c r="D190" s="5"/>
      <c r="E190" s="5"/>
    </row>
    <row r="191" ht="15.75" customHeight="1">
      <c r="A191" s="5"/>
      <c r="B191" s="5"/>
      <c r="C191" s="5"/>
      <c r="D191" s="5"/>
      <c r="E191" s="5"/>
    </row>
    <row r="192" ht="15.75" customHeight="1">
      <c r="A192" s="5"/>
      <c r="B192" s="5"/>
      <c r="C192" s="5"/>
      <c r="D192" s="5"/>
      <c r="E192" s="5"/>
    </row>
    <row r="193" ht="15.75" customHeight="1">
      <c r="A193" s="5"/>
      <c r="B193" s="5"/>
      <c r="C193" s="5"/>
      <c r="D193" s="5"/>
      <c r="E193" s="5"/>
    </row>
    <row r="194" ht="15.75" customHeight="1">
      <c r="A194" s="5"/>
      <c r="B194" s="5"/>
      <c r="C194" s="5"/>
      <c r="D194" s="5"/>
      <c r="E194" s="5"/>
    </row>
    <row r="195" ht="15.75" customHeight="1">
      <c r="A195" s="5"/>
      <c r="B195" s="5"/>
      <c r="C195" s="5"/>
      <c r="D195" s="5"/>
      <c r="E195" s="5"/>
    </row>
    <row r="196" ht="15.75" customHeight="1">
      <c r="A196" s="5"/>
      <c r="B196" s="5"/>
      <c r="C196" s="5"/>
      <c r="D196" s="5"/>
      <c r="E196" s="5"/>
    </row>
    <row r="197" ht="15.75" customHeight="1">
      <c r="A197" s="5"/>
      <c r="B197" s="5"/>
      <c r="C197" s="5"/>
      <c r="D197" s="5"/>
      <c r="E197" s="5"/>
    </row>
    <row r="198" ht="15.75" customHeight="1">
      <c r="A198" s="5"/>
      <c r="B198" s="5"/>
      <c r="C198" s="5"/>
      <c r="D198" s="5"/>
      <c r="E198" s="5"/>
    </row>
    <row r="199" ht="15.75" customHeight="1">
      <c r="A199" s="5"/>
      <c r="B199" s="5"/>
      <c r="C199" s="5"/>
      <c r="D199" s="5"/>
      <c r="E199" s="5"/>
    </row>
    <row r="200" ht="15.75" customHeight="1">
      <c r="A200" s="5"/>
      <c r="B200" s="5"/>
      <c r="C200" s="5"/>
      <c r="D200" s="5"/>
      <c r="E200" s="5"/>
    </row>
    <row r="201" ht="15.75" customHeight="1">
      <c r="A201" s="5"/>
      <c r="B201" s="5"/>
      <c r="C201" s="5"/>
      <c r="D201" s="5"/>
      <c r="E201" s="5"/>
    </row>
    <row r="202" ht="15.75" customHeight="1">
      <c r="A202" s="5"/>
      <c r="B202" s="5"/>
      <c r="C202" s="5"/>
      <c r="D202" s="5"/>
      <c r="E202" s="5"/>
    </row>
    <row r="203" ht="15.75" customHeight="1">
      <c r="A203" s="5"/>
      <c r="B203" s="5"/>
      <c r="C203" s="5"/>
      <c r="D203" s="5"/>
      <c r="E203" s="5"/>
    </row>
    <row r="204" ht="15.75" customHeight="1">
      <c r="A204" s="5"/>
      <c r="B204" s="5"/>
      <c r="C204" s="5"/>
      <c r="D204" s="5"/>
      <c r="E204" s="5"/>
    </row>
    <row r="205" ht="15.75" customHeight="1">
      <c r="A205" s="5"/>
      <c r="B205" s="5"/>
      <c r="C205" s="5"/>
      <c r="D205" s="5"/>
      <c r="E205" s="5"/>
    </row>
    <row r="206" ht="15.75" customHeight="1">
      <c r="A206" s="5"/>
      <c r="B206" s="5"/>
      <c r="C206" s="5"/>
      <c r="D206" s="5"/>
      <c r="E206" s="5"/>
    </row>
    <row r="207" ht="15.75" customHeight="1">
      <c r="A207" s="5"/>
      <c r="B207" s="5"/>
      <c r="C207" s="5"/>
      <c r="D207" s="5"/>
      <c r="E207" s="5"/>
    </row>
    <row r="208" ht="15.75" customHeight="1">
      <c r="A208" s="5"/>
      <c r="B208" s="5"/>
      <c r="C208" s="5"/>
      <c r="D208" s="5"/>
      <c r="E208" s="5"/>
    </row>
    <row r="209" ht="15.75" customHeight="1">
      <c r="A209" s="5"/>
      <c r="B209" s="5"/>
      <c r="C209" s="5"/>
      <c r="D209" s="5"/>
      <c r="E209" s="5"/>
    </row>
    <row r="210" ht="15.75" customHeight="1">
      <c r="A210" s="5"/>
      <c r="B210" s="5"/>
      <c r="C210" s="5"/>
      <c r="D210" s="5"/>
      <c r="E210" s="5"/>
    </row>
    <row r="211" ht="15.75" customHeight="1">
      <c r="A211" s="5"/>
      <c r="B211" s="5"/>
      <c r="C211" s="5"/>
      <c r="D211" s="5"/>
      <c r="E211" s="5"/>
    </row>
    <row r="212" ht="15.75" customHeight="1">
      <c r="A212" s="5"/>
      <c r="B212" s="5"/>
      <c r="C212" s="5"/>
      <c r="D212" s="5"/>
      <c r="E212" s="5"/>
    </row>
    <row r="213" ht="15.75" customHeight="1">
      <c r="A213" s="5"/>
      <c r="B213" s="5"/>
      <c r="C213" s="5"/>
      <c r="D213" s="5"/>
      <c r="E213" s="5"/>
    </row>
    <row r="214" ht="15.75" customHeight="1">
      <c r="A214" s="5"/>
      <c r="B214" s="5"/>
      <c r="C214" s="5"/>
      <c r="D214" s="5"/>
      <c r="E214" s="5"/>
    </row>
    <row r="215" ht="15.75" customHeight="1">
      <c r="A215" s="5"/>
      <c r="B215" s="5"/>
      <c r="C215" s="5"/>
      <c r="D215" s="5"/>
      <c r="E215" s="5"/>
    </row>
    <row r="216" ht="15.75" customHeight="1">
      <c r="A216" s="5"/>
      <c r="B216" s="5"/>
      <c r="C216" s="5"/>
      <c r="D216" s="5"/>
      <c r="E216" s="5"/>
    </row>
    <row r="217" ht="15.75" customHeight="1">
      <c r="A217" s="5"/>
      <c r="B217" s="5"/>
      <c r="C217" s="5"/>
      <c r="D217" s="5"/>
      <c r="E217" s="5"/>
    </row>
    <row r="218" ht="15.75" customHeight="1">
      <c r="A218" s="5"/>
      <c r="B218" s="5"/>
      <c r="C218" s="5"/>
      <c r="D218" s="5"/>
      <c r="E218" s="5"/>
    </row>
    <row r="219" ht="15.75" customHeight="1">
      <c r="A219" s="5"/>
      <c r="B219" s="5"/>
      <c r="C219" s="5"/>
      <c r="D219" s="5"/>
      <c r="E219" s="5"/>
    </row>
    <row r="220" ht="15.75" customHeight="1">
      <c r="A220" s="5"/>
      <c r="B220" s="5"/>
      <c r="C220" s="5"/>
      <c r="D220" s="5"/>
      <c r="E220" s="5"/>
    </row>
    <row r="221" ht="15.75" customHeight="1">
      <c r="A221" s="5"/>
      <c r="B221" s="5"/>
      <c r="C221" s="5"/>
      <c r="D221" s="5"/>
      <c r="E221" s="5"/>
    </row>
    <row r="222" ht="15.75" customHeight="1">
      <c r="A222" s="5"/>
      <c r="B222" s="5"/>
      <c r="C222" s="5"/>
      <c r="D222" s="5"/>
      <c r="E222" s="5"/>
    </row>
    <row r="223" ht="15.75" customHeight="1">
      <c r="A223" s="5"/>
      <c r="B223" s="5"/>
      <c r="C223" s="5"/>
      <c r="D223" s="5"/>
      <c r="E223" s="5"/>
    </row>
    <row r="224" ht="15.75" customHeight="1">
      <c r="A224" s="5"/>
      <c r="B224" s="5"/>
      <c r="C224" s="5"/>
      <c r="D224" s="5"/>
      <c r="E224" s="5"/>
    </row>
    <row r="225" ht="15.75" customHeight="1">
      <c r="A225" s="5"/>
      <c r="B225" s="5"/>
      <c r="C225" s="5"/>
      <c r="D225" s="5"/>
      <c r="E225" s="5"/>
    </row>
    <row r="226" ht="15.75" customHeight="1">
      <c r="A226" s="5"/>
      <c r="B226" s="5"/>
      <c r="C226" s="5"/>
      <c r="D226" s="5"/>
      <c r="E226" s="5"/>
    </row>
    <row r="227" ht="15.75" customHeight="1">
      <c r="A227" s="5"/>
      <c r="B227" s="5"/>
      <c r="C227" s="5"/>
      <c r="D227" s="5"/>
      <c r="E227" s="5"/>
    </row>
    <row r="228" ht="15.75" customHeight="1">
      <c r="A228" s="5"/>
      <c r="B228" s="5"/>
      <c r="C228" s="5"/>
      <c r="D228" s="5"/>
      <c r="E228" s="5"/>
    </row>
    <row r="229" ht="15.75" customHeight="1">
      <c r="A229" s="5"/>
      <c r="B229" s="5"/>
      <c r="C229" s="5"/>
      <c r="D229" s="5"/>
      <c r="E229" s="5"/>
    </row>
    <row r="230" ht="15.75" customHeight="1">
      <c r="A230" s="5"/>
      <c r="B230" s="5"/>
      <c r="C230" s="5"/>
      <c r="D230" s="5"/>
      <c r="E230" s="5"/>
    </row>
    <row r="231" ht="15.75" customHeight="1">
      <c r="A231" s="5"/>
      <c r="B231" s="5"/>
      <c r="C231" s="5"/>
      <c r="D231" s="5"/>
      <c r="E231" s="5"/>
    </row>
    <row r="232" ht="15.75" customHeight="1">
      <c r="A232" s="5"/>
      <c r="B232" s="5"/>
      <c r="C232" s="5"/>
      <c r="D232" s="5"/>
      <c r="E232" s="5"/>
    </row>
    <row r="233" ht="15.75" customHeight="1">
      <c r="A233" s="5"/>
      <c r="B233" s="5"/>
      <c r="C233" s="5"/>
      <c r="D233" s="5"/>
      <c r="E233" s="5"/>
    </row>
    <row r="234" ht="15.75" customHeight="1">
      <c r="A234" s="5"/>
      <c r="B234" s="5"/>
      <c r="C234" s="5"/>
      <c r="D234" s="5"/>
      <c r="E234" s="5"/>
    </row>
    <row r="235" ht="15.75" customHeight="1">
      <c r="A235" s="5"/>
      <c r="B235" s="5"/>
      <c r="C235" s="5"/>
      <c r="D235" s="5"/>
      <c r="E235" s="5"/>
    </row>
    <row r="236" ht="15.75" customHeight="1">
      <c r="A236" s="5"/>
      <c r="B236" s="5"/>
      <c r="C236" s="5"/>
      <c r="D236" s="5"/>
      <c r="E236" s="5"/>
    </row>
    <row r="237" ht="15.75" customHeight="1">
      <c r="A237" s="5"/>
      <c r="B237" s="5"/>
      <c r="C237" s="5"/>
      <c r="D237" s="5"/>
      <c r="E237" s="5"/>
    </row>
    <row r="238" ht="15.75" customHeight="1">
      <c r="A238" s="5"/>
      <c r="B238" s="5"/>
      <c r="C238" s="5"/>
      <c r="D238" s="5"/>
      <c r="E238" s="5"/>
    </row>
    <row r="239" ht="15.75" customHeight="1">
      <c r="A239" s="5"/>
      <c r="B239" s="5"/>
      <c r="C239" s="5"/>
      <c r="D239" s="5"/>
      <c r="E239" s="5"/>
    </row>
    <row r="240" ht="15.75" customHeight="1">
      <c r="A240" s="5"/>
      <c r="B240" s="5"/>
      <c r="C240" s="5"/>
      <c r="D240" s="5"/>
      <c r="E240" s="5"/>
    </row>
    <row r="241" ht="15.75" customHeight="1">
      <c r="A241" s="5"/>
      <c r="B241" s="5"/>
      <c r="C241" s="5"/>
      <c r="D241" s="5"/>
      <c r="E241" s="5"/>
    </row>
    <row r="242" ht="15.75" customHeight="1">
      <c r="A242" s="5"/>
      <c r="B242" s="5"/>
      <c r="C242" s="5"/>
      <c r="D242" s="5"/>
      <c r="E242" s="5"/>
    </row>
    <row r="243" ht="15.75" customHeight="1">
      <c r="A243" s="5"/>
      <c r="B243" s="5"/>
      <c r="C243" s="5"/>
      <c r="D243" s="5"/>
      <c r="E243" s="5"/>
    </row>
    <row r="244" ht="15.75" customHeight="1">
      <c r="A244" s="5"/>
      <c r="B244" s="5"/>
      <c r="C244" s="5"/>
      <c r="D244" s="5"/>
      <c r="E244" s="5"/>
    </row>
    <row r="245" ht="15.75" customHeight="1">
      <c r="A245" s="5"/>
      <c r="B245" s="5"/>
      <c r="C245" s="5"/>
      <c r="D245" s="5"/>
      <c r="E245" s="5"/>
    </row>
    <row r="246" ht="15.75" customHeight="1">
      <c r="A246" s="5"/>
      <c r="B246" s="5"/>
      <c r="C246" s="5"/>
      <c r="D246" s="5"/>
      <c r="E246" s="5"/>
    </row>
    <row r="247" ht="15.75" customHeight="1">
      <c r="A247" s="5"/>
      <c r="B247" s="5"/>
      <c r="C247" s="5"/>
      <c r="D247" s="5"/>
      <c r="E247" s="5"/>
    </row>
    <row r="248" ht="15.75" customHeight="1">
      <c r="A248" s="5"/>
      <c r="B248" s="5"/>
      <c r="C248" s="5"/>
      <c r="D248" s="5"/>
      <c r="E248" s="5"/>
    </row>
    <row r="249" ht="15.75" customHeight="1">
      <c r="A249" s="5"/>
      <c r="B249" s="5"/>
      <c r="C249" s="5"/>
      <c r="D249" s="5"/>
      <c r="E249" s="5"/>
    </row>
    <row r="250" ht="15.75" customHeight="1">
      <c r="A250" s="5"/>
      <c r="B250" s="5"/>
      <c r="C250" s="5"/>
      <c r="D250" s="5"/>
      <c r="E250" s="5"/>
    </row>
    <row r="251" ht="15.75" customHeight="1">
      <c r="A251" s="5"/>
      <c r="B251" s="5"/>
      <c r="C251" s="5"/>
      <c r="D251" s="5"/>
      <c r="E251" s="5"/>
    </row>
    <row r="252" ht="15.75" customHeight="1">
      <c r="A252" s="5"/>
      <c r="B252" s="5"/>
      <c r="C252" s="5"/>
      <c r="D252" s="5"/>
      <c r="E252" s="5"/>
    </row>
    <row r="253" ht="15.75" customHeight="1">
      <c r="A253" s="5"/>
      <c r="B253" s="5"/>
      <c r="C253" s="5"/>
      <c r="D253" s="5"/>
      <c r="E253" s="5"/>
    </row>
    <row r="254" ht="15.75" customHeight="1">
      <c r="A254" s="5"/>
      <c r="B254" s="5"/>
      <c r="C254" s="5"/>
      <c r="D254" s="5"/>
      <c r="E254" s="5"/>
    </row>
    <row r="255" ht="15.75" customHeight="1">
      <c r="A255" s="5"/>
      <c r="B255" s="5"/>
      <c r="C255" s="5"/>
      <c r="D255" s="5"/>
      <c r="E255" s="5"/>
    </row>
    <row r="256" ht="15.75" customHeight="1">
      <c r="A256" s="5"/>
      <c r="B256" s="5"/>
      <c r="C256" s="5"/>
      <c r="D256" s="5"/>
      <c r="E256" s="5"/>
    </row>
    <row r="257" ht="15.75" customHeight="1">
      <c r="A257" s="5"/>
      <c r="B257" s="5"/>
      <c r="C257" s="5"/>
      <c r="D257" s="5"/>
      <c r="E257" s="5"/>
    </row>
    <row r="258" ht="15.75" customHeight="1">
      <c r="A258" s="5"/>
      <c r="B258" s="5"/>
      <c r="C258" s="5"/>
      <c r="D258" s="5"/>
      <c r="E258" s="5"/>
    </row>
    <row r="259" ht="15.75" customHeight="1">
      <c r="A259" s="5"/>
      <c r="B259" s="5"/>
      <c r="C259" s="5"/>
      <c r="D259" s="5"/>
      <c r="E259" s="5"/>
    </row>
    <row r="260" ht="15.75" customHeight="1">
      <c r="A260" s="5"/>
      <c r="B260" s="5"/>
      <c r="C260" s="5"/>
      <c r="D260" s="5"/>
      <c r="E260" s="5"/>
    </row>
    <row r="261" ht="15.75" customHeight="1">
      <c r="A261" s="5"/>
      <c r="B261" s="5"/>
      <c r="C261" s="5"/>
      <c r="D261" s="5"/>
      <c r="E261" s="5"/>
    </row>
    <row r="262" ht="15.75" customHeight="1">
      <c r="A262" s="5"/>
      <c r="B262" s="5"/>
      <c r="C262" s="5"/>
      <c r="D262" s="5"/>
      <c r="E262" s="5"/>
    </row>
    <row r="263" ht="15.75" customHeight="1">
      <c r="A263" s="5"/>
      <c r="B263" s="5"/>
      <c r="C263" s="5"/>
      <c r="D263" s="5"/>
      <c r="E263" s="5"/>
    </row>
    <row r="264" ht="15.75" customHeight="1">
      <c r="A264" s="5"/>
      <c r="B264" s="5"/>
      <c r="C264" s="5"/>
      <c r="D264" s="5"/>
      <c r="E264" s="5"/>
    </row>
    <row r="265" ht="15.75" customHeight="1">
      <c r="A265" s="5"/>
      <c r="B265" s="5"/>
      <c r="C265" s="5"/>
      <c r="D265" s="5"/>
      <c r="E265" s="5"/>
    </row>
    <row r="266" ht="15.75" customHeight="1">
      <c r="A266" s="5"/>
      <c r="B266" s="5"/>
      <c r="C266" s="5"/>
      <c r="D266" s="5"/>
      <c r="E266" s="5"/>
    </row>
    <row r="267" ht="15.75" customHeight="1">
      <c r="A267" s="5"/>
      <c r="B267" s="5"/>
      <c r="C267" s="5"/>
      <c r="D267" s="5"/>
      <c r="E267" s="5"/>
    </row>
    <row r="268" ht="15.75" customHeight="1">
      <c r="A268" s="5"/>
      <c r="B268" s="5"/>
      <c r="C268" s="5"/>
      <c r="D268" s="5"/>
      <c r="E268" s="5"/>
    </row>
    <row r="269" ht="15.75" customHeight="1">
      <c r="A269" s="5"/>
      <c r="B269" s="5"/>
      <c r="C269" s="5"/>
      <c r="D269" s="5"/>
      <c r="E269" s="5"/>
    </row>
    <row r="270" ht="15.75" customHeight="1">
      <c r="A270" s="5"/>
      <c r="B270" s="5"/>
      <c r="C270" s="5"/>
      <c r="D270" s="5"/>
      <c r="E270" s="5"/>
    </row>
    <row r="271" ht="15.75" customHeight="1">
      <c r="A271" s="5"/>
      <c r="B271" s="5"/>
      <c r="C271" s="5"/>
      <c r="D271" s="5"/>
      <c r="E271" s="5"/>
    </row>
    <row r="272" ht="15.75" customHeight="1">
      <c r="A272" s="5"/>
      <c r="B272" s="5"/>
      <c r="C272" s="5"/>
      <c r="D272" s="5"/>
      <c r="E272" s="5"/>
    </row>
    <row r="273" ht="15.75" customHeight="1">
      <c r="A273" s="5"/>
      <c r="B273" s="5"/>
      <c r="C273" s="5"/>
      <c r="D273" s="5"/>
      <c r="E273" s="5"/>
    </row>
    <row r="274" ht="15.75" customHeight="1">
      <c r="A274" s="5"/>
      <c r="B274" s="5"/>
      <c r="C274" s="5"/>
      <c r="D274" s="5"/>
      <c r="E274" s="5"/>
    </row>
    <row r="275" ht="15.75" customHeight="1">
      <c r="A275" s="5"/>
      <c r="B275" s="5"/>
      <c r="C275" s="5"/>
      <c r="D275" s="5"/>
      <c r="E275" s="5"/>
    </row>
    <row r="276" ht="15.75" customHeight="1">
      <c r="A276" s="5"/>
      <c r="B276" s="5"/>
      <c r="C276" s="5"/>
      <c r="D276" s="5"/>
      <c r="E276" s="5"/>
    </row>
    <row r="277" ht="15.75" customHeight="1">
      <c r="A277" s="5"/>
      <c r="B277" s="5"/>
      <c r="C277" s="5"/>
      <c r="D277" s="5"/>
      <c r="E277" s="5"/>
    </row>
    <row r="278" ht="15.75" customHeight="1">
      <c r="A278" s="5"/>
      <c r="B278" s="5"/>
      <c r="C278" s="5"/>
      <c r="D278" s="5"/>
      <c r="E278" s="5"/>
    </row>
    <row r="279" ht="15.75" customHeight="1">
      <c r="A279" s="5"/>
      <c r="B279" s="5"/>
      <c r="C279" s="5"/>
      <c r="D279" s="5"/>
      <c r="E279" s="5"/>
    </row>
    <row r="280" ht="15.75" customHeight="1">
      <c r="A280" s="5"/>
      <c r="B280" s="5"/>
      <c r="C280" s="5"/>
      <c r="D280" s="5"/>
      <c r="E280" s="5"/>
    </row>
    <row r="281" ht="15.75" customHeight="1">
      <c r="A281" s="5"/>
      <c r="B281" s="5"/>
      <c r="C281" s="5"/>
      <c r="D281" s="5"/>
      <c r="E281" s="5"/>
    </row>
    <row r="282" ht="15.75" customHeight="1">
      <c r="A282" s="5"/>
      <c r="B282" s="5"/>
      <c r="C282" s="5"/>
      <c r="D282" s="5"/>
      <c r="E282" s="5"/>
    </row>
    <row r="283" ht="15.75" customHeight="1">
      <c r="A283" s="5"/>
      <c r="B283" s="5"/>
      <c r="C283" s="5"/>
      <c r="D283" s="5"/>
      <c r="E283" s="5"/>
    </row>
    <row r="284" ht="15.75" customHeight="1">
      <c r="A284" s="5"/>
      <c r="B284" s="5"/>
      <c r="C284" s="5"/>
      <c r="D284" s="5"/>
      <c r="E284" s="5"/>
    </row>
    <row r="285" ht="15.75" customHeight="1">
      <c r="A285" s="5"/>
      <c r="B285" s="5"/>
      <c r="C285" s="5"/>
      <c r="D285" s="5"/>
      <c r="E285" s="5"/>
    </row>
    <row r="286" ht="15.75" customHeight="1">
      <c r="A286" s="5"/>
      <c r="B286" s="5"/>
      <c r="C286" s="5"/>
      <c r="D286" s="5"/>
      <c r="E286" s="5"/>
    </row>
    <row r="287" ht="15.75" customHeight="1">
      <c r="A287" s="5"/>
      <c r="B287" s="5"/>
      <c r="C287" s="5"/>
      <c r="D287" s="5"/>
      <c r="E287" s="5"/>
    </row>
    <row r="288" ht="15.75" customHeight="1">
      <c r="A288" s="5"/>
      <c r="B288" s="5"/>
      <c r="C288" s="5"/>
      <c r="D288" s="5"/>
      <c r="E288" s="5"/>
    </row>
    <row r="289" ht="15.75" customHeight="1">
      <c r="A289" s="5"/>
      <c r="B289" s="5"/>
      <c r="C289" s="5"/>
      <c r="D289" s="5"/>
      <c r="E289" s="5"/>
    </row>
    <row r="290" ht="15.75" customHeight="1">
      <c r="A290" s="5"/>
      <c r="B290" s="5"/>
      <c r="C290" s="5"/>
      <c r="D290" s="5"/>
      <c r="E290" s="5"/>
    </row>
    <row r="291" ht="15.75" customHeight="1">
      <c r="A291" s="5"/>
      <c r="B291" s="5"/>
      <c r="C291" s="5"/>
      <c r="D291" s="5"/>
      <c r="E291" s="5"/>
    </row>
    <row r="292" ht="15.75" customHeight="1">
      <c r="A292" s="5"/>
      <c r="B292" s="5"/>
      <c r="C292" s="5"/>
      <c r="D292" s="5"/>
      <c r="E292" s="5"/>
    </row>
    <row r="293" ht="15.75" customHeight="1">
      <c r="A293" s="5"/>
      <c r="B293" s="5"/>
      <c r="C293" s="5"/>
      <c r="D293" s="5"/>
      <c r="E293" s="5"/>
    </row>
    <row r="294" ht="15.75" customHeight="1">
      <c r="A294" s="5"/>
      <c r="B294" s="5"/>
      <c r="C294" s="5"/>
      <c r="D294" s="5"/>
      <c r="E294" s="5"/>
    </row>
    <row r="295" ht="15.75" customHeight="1">
      <c r="A295" s="5"/>
      <c r="B295" s="5"/>
      <c r="C295" s="5"/>
      <c r="D295" s="5"/>
      <c r="E295" s="5"/>
    </row>
    <row r="296" ht="15.75" customHeight="1">
      <c r="A296" s="5"/>
      <c r="B296" s="5"/>
      <c r="C296" s="5"/>
      <c r="D296" s="5"/>
      <c r="E296" s="5"/>
    </row>
    <row r="297" ht="15.75" customHeight="1">
      <c r="A297" s="5"/>
      <c r="B297" s="5"/>
      <c r="C297" s="5"/>
      <c r="D297" s="5"/>
      <c r="E297" s="5"/>
    </row>
    <row r="298" ht="15.75" customHeight="1">
      <c r="A298" s="5"/>
      <c r="B298" s="5"/>
      <c r="C298" s="5"/>
      <c r="D298" s="5"/>
      <c r="E298" s="5"/>
    </row>
    <row r="299" ht="15.75" customHeight="1">
      <c r="A299" s="5"/>
      <c r="B299" s="5"/>
      <c r="C299" s="5"/>
      <c r="D299" s="5"/>
      <c r="E299" s="5"/>
    </row>
    <row r="300" ht="15.75" customHeight="1">
      <c r="A300" s="5"/>
      <c r="B300" s="5"/>
      <c r="C300" s="5"/>
      <c r="D300" s="5"/>
      <c r="E300" s="5"/>
    </row>
    <row r="301" ht="15.75" customHeight="1">
      <c r="A301" s="5"/>
      <c r="B301" s="5"/>
      <c r="C301" s="5"/>
      <c r="D301" s="5"/>
      <c r="E301" s="5"/>
    </row>
    <row r="302" ht="15.75" customHeight="1">
      <c r="A302" s="5"/>
      <c r="B302" s="5"/>
      <c r="C302" s="5"/>
      <c r="D302" s="5"/>
      <c r="E302" s="5"/>
    </row>
    <row r="303" ht="15.75" customHeight="1">
      <c r="A303" s="5"/>
      <c r="B303" s="5"/>
      <c r="C303" s="5"/>
      <c r="D303" s="5"/>
      <c r="E303" s="5"/>
    </row>
    <row r="304" ht="15.75" customHeight="1">
      <c r="A304" s="5"/>
      <c r="B304" s="5"/>
      <c r="C304" s="5"/>
      <c r="D304" s="5"/>
      <c r="E304" s="5"/>
    </row>
    <row r="305" ht="15.75" customHeight="1">
      <c r="A305" s="5"/>
      <c r="B305" s="5"/>
      <c r="C305" s="5"/>
      <c r="D305" s="5"/>
      <c r="E305" s="5"/>
    </row>
    <row r="306" ht="15.75" customHeight="1">
      <c r="A306" s="5"/>
      <c r="B306" s="5"/>
      <c r="C306" s="5"/>
      <c r="D306" s="5"/>
      <c r="E306" s="5"/>
    </row>
    <row r="307" ht="15.75" customHeight="1">
      <c r="A307" s="5"/>
      <c r="B307" s="5"/>
      <c r="C307" s="5"/>
      <c r="D307" s="5"/>
      <c r="E307" s="5"/>
    </row>
    <row r="308" ht="15.75" customHeight="1">
      <c r="A308" s="5"/>
      <c r="B308" s="5"/>
      <c r="C308" s="5"/>
      <c r="D308" s="5"/>
      <c r="E308" s="5"/>
    </row>
    <row r="309" ht="15.75" customHeight="1">
      <c r="A309" s="5"/>
      <c r="B309" s="5"/>
      <c r="C309" s="5"/>
      <c r="D309" s="5"/>
      <c r="E309" s="5"/>
    </row>
    <row r="310" ht="15.75" customHeight="1">
      <c r="A310" s="5"/>
      <c r="B310" s="5"/>
      <c r="C310" s="5"/>
      <c r="D310" s="5"/>
      <c r="E310" s="5"/>
    </row>
    <row r="311" ht="15.75" customHeight="1">
      <c r="A311" s="5"/>
      <c r="B311" s="5"/>
      <c r="C311" s="5"/>
      <c r="D311" s="5"/>
      <c r="E311" s="5"/>
    </row>
    <row r="312" ht="15.75" customHeight="1">
      <c r="A312" s="5"/>
      <c r="B312" s="5"/>
      <c r="C312" s="5"/>
      <c r="D312" s="5"/>
      <c r="E312" s="5"/>
    </row>
    <row r="313" ht="15.75" customHeight="1">
      <c r="A313" s="5"/>
      <c r="B313" s="5"/>
      <c r="C313" s="5"/>
      <c r="D313" s="5"/>
      <c r="E313" s="5"/>
    </row>
    <row r="314" ht="15.75" customHeight="1">
      <c r="A314" s="5"/>
      <c r="B314" s="5"/>
      <c r="C314" s="5"/>
      <c r="D314" s="5"/>
      <c r="E314" s="5"/>
    </row>
    <row r="315" ht="15.75" customHeight="1">
      <c r="A315" s="5"/>
      <c r="B315" s="5"/>
      <c r="C315" s="5"/>
      <c r="D315" s="5"/>
      <c r="E315" s="5"/>
    </row>
    <row r="316" ht="15.75" customHeight="1">
      <c r="A316" s="5"/>
      <c r="B316" s="5"/>
      <c r="C316" s="5"/>
      <c r="D316" s="5"/>
      <c r="E316" s="5"/>
    </row>
    <row r="317" ht="15.75" customHeight="1">
      <c r="A317" s="5"/>
      <c r="B317" s="5"/>
      <c r="C317" s="5"/>
      <c r="D317" s="5"/>
      <c r="E317" s="5"/>
    </row>
    <row r="318" ht="15.75" customHeight="1">
      <c r="A318" s="5"/>
      <c r="B318" s="5"/>
      <c r="C318" s="5"/>
      <c r="D318" s="5"/>
      <c r="E318" s="5"/>
    </row>
    <row r="319" ht="15.75" customHeight="1">
      <c r="A319" s="5"/>
      <c r="B319" s="5"/>
      <c r="C319" s="5"/>
      <c r="D319" s="5"/>
      <c r="E319" s="5"/>
    </row>
    <row r="320" ht="15.75" customHeight="1">
      <c r="A320" s="5"/>
      <c r="B320" s="5"/>
      <c r="C320" s="5"/>
      <c r="D320" s="5"/>
      <c r="E320" s="5"/>
    </row>
    <row r="321" ht="15.75" customHeight="1">
      <c r="A321" s="5"/>
      <c r="B321" s="5"/>
      <c r="C321" s="5"/>
      <c r="D321" s="5"/>
      <c r="E321" s="5"/>
    </row>
    <row r="322" ht="15.75" customHeight="1">
      <c r="A322" s="5"/>
      <c r="B322" s="5"/>
      <c r="C322" s="5"/>
      <c r="D322" s="5"/>
      <c r="E322" s="5"/>
    </row>
    <row r="323" ht="15.75" customHeight="1">
      <c r="A323" s="5"/>
      <c r="B323" s="5"/>
      <c r="C323" s="5"/>
      <c r="D323" s="5"/>
      <c r="E323" s="5"/>
    </row>
    <row r="324" ht="15.75" customHeight="1">
      <c r="A324" s="5"/>
      <c r="B324" s="5"/>
      <c r="C324" s="5"/>
      <c r="D324" s="5"/>
      <c r="E324" s="5"/>
    </row>
    <row r="325" ht="15.75" customHeight="1">
      <c r="A325" s="5"/>
      <c r="B325" s="5"/>
      <c r="C325" s="5"/>
      <c r="D325" s="5"/>
      <c r="E325" s="5"/>
    </row>
    <row r="326" ht="15.75" customHeight="1">
      <c r="A326" s="5"/>
      <c r="B326" s="5"/>
      <c r="C326" s="5"/>
      <c r="D326" s="5"/>
      <c r="E326" s="5"/>
    </row>
    <row r="327" ht="15.75" customHeight="1">
      <c r="A327" s="5"/>
      <c r="B327" s="5"/>
      <c r="C327" s="5"/>
      <c r="D327" s="5"/>
      <c r="E327" s="5"/>
    </row>
    <row r="328" ht="15.75" customHeight="1">
      <c r="A328" s="5"/>
      <c r="B328" s="5"/>
      <c r="C328" s="5"/>
      <c r="D328" s="5"/>
      <c r="E328" s="5"/>
    </row>
    <row r="329" ht="15.75" customHeight="1">
      <c r="A329" s="5"/>
      <c r="B329" s="5"/>
      <c r="C329" s="5"/>
      <c r="D329" s="5"/>
      <c r="E329" s="5"/>
    </row>
    <row r="330" ht="15.75" customHeight="1">
      <c r="A330" s="5"/>
      <c r="B330" s="5"/>
      <c r="C330" s="5"/>
      <c r="D330" s="5"/>
      <c r="E330" s="5"/>
    </row>
    <row r="331" ht="15.75" customHeight="1">
      <c r="A331" s="5"/>
      <c r="B331" s="5"/>
      <c r="C331" s="5"/>
      <c r="D331" s="5"/>
      <c r="E331" s="5"/>
    </row>
    <row r="332" ht="15.75" customHeight="1">
      <c r="A332" s="5"/>
      <c r="B332" s="5"/>
      <c r="C332" s="5"/>
      <c r="D332" s="5"/>
      <c r="E332" s="5"/>
    </row>
    <row r="333" ht="15.75" customHeight="1">
      <c r="A333" s="5"/>
      <c r="B333" s="5"/>
      <c r="C333" s="5"/>
      <c r="D333" s="5"/>
      <c r="E333" s="5"/>
    </row>
    <row r="334" ht="15.75" customHeight="1">
      <c r="A334" s="5"/>
      <c r="B334" s="5"/>
      <c r="C334" s="5"/>
      <c r="D334" s="5"/>
      <c r="E334" s="5"/>
    </row>
    <row r="335" ht="15.75" customHeight="1">
      <c r="A335" s="5"/>
      <c r="B335" s="5"/>
      <c r="C335" s="5"/>
      <c r="D335" s="5"/>
      <c r="E335" s="5"/>
    </row>
    <row r="336" ht="15.75" customHeight="1">
      <c r="A336" s="5"/>
      <c r="B336" s="5"/>
      <c r="C336" s="5"/>
      <c r="D336" s="5"/>
      <c r="E336" s="5"/>
    </row>
    <row r="337" ht="15.75" customHeight="1">
      <c r="A337" s="5"/>
      <c r="B337" s="5"/>
      <c r="C337" s="5"/>
      <c r="D337" s="5"/>
      <c r="E337" s="5"/>
    </row>
    <row r="338" ht="15.75" customHeight="1">
      <c r="A338" s="5"/>
      <c r="B338" s="5"/>
      <c r="C338" s="5"/>
      <c r="D338" s="5"/>
      <c r="E338" s="5"/>
    </row>
    <row r="339" ht="15.75" customHeight="1">
      <c r="A339" s="5"/>
      <c r="B339" s="5"/>
      <c r="C339" s="5"/>
      <c r="D339" s="5"/>
      <c r="E339" s="5"/>
    </row>
    <row r="340" ht="15.75" customHeight="1">
      <c r="A340" s="5"/>
      <c r="B340" s="5"/>
      <c r="C340" s="5"/>
      <c r="D340" s="5"/>
      <c r="E340" s="5"/>
    </row>
    <row r="341" ht="15.75" customHeight="1">
      <c r="A341" s="5"/>
      <c r="B341" s="5"/>
      <c r="C341" s="5"/>
      <c r="D341" s="5"/>
      <c r="E341" s="5"/>
    </row>
    <row r="342" ht="15.75" customHeight="1">
      <c r="A342" s="5"/>
      <c r="B342" s="5"/>
      <c r="C342" s="5"/>
      <c r="D342" s="5"/>
      <c r="E342" s="5"/>
    </row>
    <row r="343" ht="15.75" customHeight="1">
      <c r="A343" s="5"/>
      <c r="B343" s="5"/>
      <c r="C343" s="5"/>
      <c r="D343" s="5"/>
      <c r="E343" s="5"/>
    </row>
    <row r="344" ht="15.75" customHeight="1">
      <c r="A344" s="5"/>
      <c r="B344" s="5"/>
      <c r="C344" s="5"/>
      <c r="D344" s="5"/>
      <c r="E344" s="5"/>
    </row>
    <row r="345" ht="15.75" customHeight="1">
      <c r="A345" s="5"/>
      <c r="B345" s="5"/>
      <c r="C345" s="5"/>
      <c r="D345" s="5"/>
      <c r="E345" s="5"/>
    </row>
    <row r="346" ht="15.75" customHeight="1">
      <c r="A346" s="5"/>
      <c r="B346" s="5"/>
      <c r="C346" s="5"/>
      <c r="D346" s="5"/>
      <c r="E346" s="5"/>
    </row>
    <row r="347" ht="15.75" customHeight="1">
      <c r="A347" s="5"/>
      <c r="B347" s="5"/>
      <c r="C347" s="5"/>
      <c r="D347" s="5"/>
      <c r="E347" s="5"/>
    </row>
    <row r="348" ht="15.75" customHeight="1">
      <c r="A348" s="5"/>
      <c r="B348" s="5"/>
      <c r="C348" s="5"/>
      <c r="D348" s="5"/>
      <c r="E348" s="5"/>
    </row>
    <row r="349" ht="15.75" customHeight="1">
      <c r="A349" s="5"/>
      <c r="B349" s="5"/>
      <c r="C349" s="5"/>
      <c r="D349" s="5"/>
      <c r="E349" s="5"/>
    </row>
    <row r="350" ht="15.75" customHeight="1">
      <c r="A350" s="5"/>
      <c r="B350" s="5"/>
      <c r="C350" s="5"/>
      <c r="D350" s="5"/>
      <c r="E350" s="5"/>
    </row>
    <row r="351" ht="15.75" customHeight="1">
      <c r="A351" s="5"/>
      <c r="B351" s="5"/>
      <c r="C351" s="5"/>
      <c r="D351" s="5"/>
      <c r="E351" s="5"/>
    </row>
    <row r="352" ht="15.75" customHeight="1">
      <c r="A352" s="5"/>
      <c r="B352" s="5"/>
      <c r="C352" s="5"/>
      <c r="D352" s="5"/>
      <c r="E352" s="5"/>
    </row>
    <row r="353" ht="15.75" customHeight="1">
      <c r="A353" s="5"/>
      <c r="B353" s="5"/>
      <c r="C353" s="5"/>
      <c r="D353" s="5"/>
      <c r="E353" s="5"/>
    </row>
    <row r="354" ht="15.75" customHeight="1">
      <c r="A354" s="5"/>
      <c r="B354" s="5"/>
      <c r="C354" s="5"/>
      <c r="D354" s="5"/>
      <c r="E354" s="5"/>
    </row>
    <row r="355" ht="15.75" customHeight="1">
      <c r="A355" s="5"/>
      <c r="B355" s="5"/>
      <c r="C355" s="5"/>
      <c r="D355" s="5"/>
      <c r="E355" s="5"/>
    </row>
    <row r="356" ht="15.75" customHeight="1">
      <c r="A356" s="5"/>
      <c r="B356" s="5"/>
      <c r="C356" s="5"/>
      <c r="D356" s="5"/>
      <c r="E356" s="5"/>
    </row>
    <row r="357" ht="15.75" customHeight="1">
      <c r="A357" s="5"/>
      <c r="B357" s="5"/>
      <c r="C357" s="5"/>
      <c r="D357" s="5"/>
      <c r="E357" s="5"/>
    </row>
    <row r="358" ht="15.75" customHeight="1">
      <c r="A358" s="5"/>
      <c r="B358" s="5"/>
      <c r="C358" s="5"/>
      <c r="D358" s="5"/>
      <c r="E358" s="5"/>
    </row>
    <row r="359" ht="15.75" customHeight="1">
      <c r="A359" s="5"/>
      <c r="B359" s="5"/>
      <c r="C359" s="5"/>
      <c r="D359" s="5"/>
      <c r="E359" s="5"/>
    </row>
    <row r="360" ht="15.75" customHeight="1">
      <c r="A360" s="5"/>
      <c r="B360" s="5"/>
      <c r="C360" s="5"/>
      <c r="D360" s="5"/>
      <c r="E360" s="5"/>
    </row>
    <row r="361" ht="15.75" customHeight="1">
      <c r="A361" s="5"/>
      <c r="B361" s="5"/>
      <c r="C361" s="5"/>
      <c r="D361" s="5"/>
      <c r="E361" s="5"/>
    </row>
    <row r="362" ht="15.75" customHeight="1">
      <c r="A362" s="5"/>
      <c r="B362" s="5"/>
      <c r="C362" s="5"/>
      <c r="D362" s="5"/>
      <c r="E362" s="5"/>
    </row>
    <row r="363" ht="15.75" customHeight="1">
      <c r="A363" s="5"/>
      <c r="B363" s="5"/>
      <c r="C363" s="5"/>
      <c r="D363" s="5"/>
      <c r="E363" s="5"/>
    </row>
    <row r="364" ht="15.75" customHeight="1">
      <c r="A364" s="5"/>
      <c r="B364" s="5"/>
      <c r="C364" s="5"/>
      <c r="D364" s="5"/>
      <c r="E364" s="5"/>
    </row>
    <row r="365" ht="15.75" customHeight="1">
      <c r="A365" s="5"/>
      <c r="B365" s="5"/>
      <c r="C365" s="5"/>
      <c r="D365" s="5"/>
      <c r="E365" s="5"/>
    </row>
    <row r="366" ht="15.75" customHeight="1">
      <c r="A366" s="5"/>
      <c r="B366" s="5"/>
      <c r="C366" s="5"/>
      <c r="D366" s="5"/>
      <c r="E366" s="5"/>
    </row>
    <row r="367" ht="15.75" customHeight="1">
      <c r="A367" s="5"/>
      <c r="B367" s="5"/>
      <c r="C367" s="5"/>
      <c r="D367" s="5"/>
      <c r="E367" s="5"/>
    </row>
    <row r="368" ht="15.75" customHeight="1">
      <c r="A368" s="5"/>
      <c r="B368" s="5"/>
      <c r="C368" s="5"/>
      <c r="D368" s="5"/>
      <c r="E368" s="5"/>
    </row>
    <row r="369" ht="15.75" customHeight="1">
      <c r="A369" s="5"/>
      <c r="B369" s="5"/>
      <c r="C369" s="5"/>
      <c r="D369" s="5"/>
      <c r="E369" s="5"/>
    </row>
    <row r="370" ht="15.75" customHeight="1">
      <c r="A370" s="5"/>
      <c r="B370" s="5"/>
      <c r="C370" s="5"/>
      <c r="D370" s="5"/>
      <c r="E370" s="5"/>
    </row>
    <row r="371" ht="15.75" customHeight="1">
      <c r="A371" s="5"/>
      <c r="B371" s="5"/>
      <c r="C371" s="5"/>
      <c r="D371" s="5"/>
      <c r="E371" s="5"/>
    </row>
    <row r="372" ht="15.75" customHeight="1">
      <c r="A372" s="5"/>
      <c r="B372" s="5"/>
      <c r="C372" s="5"/>
      <c r="D372" s="5"/>
      <c r="E372" s="5"/>
    </row>
    <row r="373" ht="15.75" customHeight="1">
      <c r="A373" s="5"/>
      <c r="B373" s="5"/>
      <c r="C373" s="5"/>
      <c r="D373" s="5"/>
      <c r="E373" s="5"/>
    </row>
    <row r="374" ht="15.75" customHeight="1">
      <c r="A374" s="5"/>
      <c r="B374" s="5"/>
      <c r="C374" s="5"/>
      <c r="D374" s="5"/>
      <c r="E374" s="5"/>
    </row>
    <row r="375" ht="15.75" customHeight="1">
      <c r="A375" s="5"/>
      <c r="B375" s="5"/>
      <c r="C375" s="5"/>
      <c r="D375" s="5"/>
      <c r="E375" s="5"/>
    </row>
    <row r="376" ht="15.75" customHeight="1">
      <c r="A376" s="5"/>
      <c r="B376" s="5"/>
      <c r="C376" s="5"/>
      <c r="D376" s="5"/>
      <c r="E376" s="5"/>
    </row>
    <row r="377" ht="15.75" customHeight="1">
      <c r="A377" s="5"/>
      <c r="B377" s="5"/>
      <c r="C377" s="5"/>
      <c r="D377" s="5"/>
      <c r="E377" s="5"/>
    </row>
    <row r="378" ht="15.75" customHeight="1">
      <c r="A378" s="5"/>
      <c r="B378" s="5"/>
      <c r="C378" s="5"/>
      <c r="D378" s="5"/>
      <c r="E378" s="5"/>
    </row>
    <row r="379" ht="15.75" customHeight="1">
      <c r="A379" s="5"/>
      <c r="B379" s="5"/>
      <c r="C379" s="5"/>
      <c r="D379" s="5"/>
      <c r="E379" s="5"/>
    </row>
    <row r="380" ht="15.75" customHeight="1">
      <c r="A380" s="5"/>
      <c r="B380" s="5"/>
      <c r="C380" s="5"/>
      <c r="D380" s="5"/>
      <c r="E380" s="5"/>
    </row>
    <row r="381" ht="15.75" customHeight="1">
      <c r="A381" s="5"/>
      <c r="B381" s="5"/>
      <c r="C381" s="5"/>
      <c r="D381" s="5"/>
      <c r="E381" s="5"/>
    </row>
    <row r="382" ht="15.75" customHeight="1">
      <c r="A382" s="5"/>
      <c r="B382" s="5"/>
      <c r="C382" s="5"/>
      <c r="D382" s="5"/>
      <c r="E382" s="5"/>
    </row>
    <row r="383" ht="15.75" customHeight="1">
      <c r="A383" s="5"/>
      <c r="B383" s="5"/>
      <c r="C383" s="5"/>
      <c r="D383" s="5"/>
      <c r="E383" s="5"/>
    </row>
    <row r="384" ht="15.75" customHeight="1">
      <c r="A384" s="5"/>
      <c r="B384" s="5"/>
      <c r="C384" s="5"/>
      <c r="D384" s="5"/>
      <c r="E384" s="5"/>
    </row>
    <row r="385" ht="15.75" customHeight="1">
      <c r="A385" s="5"/>
      <c r="B385" s="5"/>
      <c r="C385" s="5"/>
      <c r="D385" s="5"/>
      <c r="E385" s="5"/>
    </row>
    <row r="386" ht="15.75" customHeight="1">
      <c r="A386" s="5"/>
      <c r="B386" s="5"/>
      <c r="C386" s="5"/>
      <c r="D386" s="5"/>
      <c r="E386" s="5"/>
    </row>
    <row r="387" ht="15.75" customHeight="1">
      <c r="A387" s="5"/>
      <c r="B387" s="5"/>
      <c r="C387" s="5"/>
      <c r="D387" s="5"/>
      <c r="E387" s="5"/>
    </row>
    <row r="388" ht="15.75" customHeight="1">
      <c r="A388" s="5"/>
      <c r="B388" s="5"/>
      <c r="C388" s="5"/>
      <c r="D388" s="5"/>
      <c r="E388" s="5"/>
    </row>
    <row r="389" ht="15.75" customHeight="1">
      <c r="A389" s="5"/>
      <c r="B389" s="5"/>
      <c r="C389" s="5"/>
      <c r="D389" s="5"/>
      <c r="E389" s="5"/>
    </row>
    <row r="390" ht="15.75" customHeight="1">
      <c r="A390" s="5"/>
      <c r="B390" s="5"/>
      <c r="C390" s="5"/>
      <c r="D390" s="5"/>
      <c r="E390" s="5"/>
    </row>
    <row r="391" ht="15.75" customHeight="1">
      <c r="A391" s="5"/>
      <c r="B391" s="5"/>
      <c r="C391" s="5"/>
      <c r="D391" s="5"/>
      <c r="E391" s="5"/>
    </row>
    <row r="392" ht="15.75" customHeight="1">
      <c r="A392" s="5"/>
      <c r="B392" s="5"/>
      <c r="C392" s="5"/>
      <c r="D392" s="5"/>
      <c r="E392" s="5"/>
    </row>
    <row r="393" ht="15.75" customHeight="1">
      <c r="A393" s="5"/>
      <c r="B393" s="5"/>
      <c r="C393" s="5"/>
      <c r="D393" s="5"/>
      <c r="E393" s="5"/>
    </row>
    <row r="394" ht="15.75" customHeight="1">
      <c r="A394" s="5"/>
      <c r="B394" s="5"/>
      <c r="C394" s="5"/>
      <c r="D394" s="5"/>
      <c r="E394" s="5"/>
    </row>
    <row r="395" ht="15.75" customHeight="1">
      <c r="A395" s="5"/>
      <c r="B395" s="5"/>
      <c r="C395" s="5"/>
      <c r="D395" s="5"/>
      <c r="E395" s="5"/>
    </row>
    <row r="396" ht="15.75" customHeight="1">
      <c r="A396" s="5"/>
      <c r="B396" s="5"/>
      <c r="C396" s="5"/>
      <c r="D396" s="5"/>
      <c r="E396" s="5"/>
    </row>
    <row r="397" ht="15.75" customHeight="1">
      <c r="A397" s="5"/>
      <c r="B397" s="5"/>
      <c r="C397" s="5"/>
      <c r="D397" s="5"/>
      <c r="E397" s="5"/>
    </row>
    <row r="398" ht="15.75" customHeight="1">
      <c r="A398" s="5"/>
      <c r="B398" s="5"/>
      <c r="C398" s="5"/>
      <c r="D398" s="5"/>
      <c r="E398" s="5"/>
    </row>
    <row r="399" ht="15.75" customHeight="1">
      <c r="A399" s="5"/>
      <c r="B399" s="5"/>
      <c r="C399" s="5"/>
      <c r="D399" s="5"/>
      <c r="E399" s="5"/>
    </row>
    <row r="400" ht="15.75" customHeight="1">
      <c r="A400" s="5"/>
      <c r="B400" s="5"/>
      <c r="C400" s="5"/>
      <c r="D400" s="5"/>
      <c r="E400" s="5"/>
    </row>
    <row r="401" ht="15.75" customHeight="1">
      <c r="A401" s="5"/>
      <c r="B401" s="5"/>
      <c r="C401" s="5"/>
      <c r="D401" s="5"/>
      <c r="E401" s="5"/>
    </row>
    <row r="402" ht="15.75" customHeight="1">
      <c r="A402" s="5"/>
      <c r="B402" s="5"/>
      <c r="C402" s="5"/>
      <c r="D402" s="5"/>
      <c r="E402" s="5"/>
    </row>
    <row r="403" ht="15.75" customHeight="1">
      <c r="A403" s="5"/>
      <c r="B403" s="5"/>
      <c r="C403" s="5"/>
      <c r="D403" s="5"/>
      <c r="E403" s="5"/>
    </row>
    <row r="404" ht="15.75" customHeight="1">
      <c r="A404" s="5"/>
      <c r="B404" s="5"/>
      <c r="C404" s="5"/>
      <c r="D404" s="5"/>
      <c r="E404" s="5"/>
    </row>
    <row r="405" ht="15.75" customHeight="1">
      <c r="A405" s="5"/>
      <c r="B405" s="5"/>
      <c r="C405" s="5"/>
      <c r="D405" s="5"/>
      <c r="E405" s="5"/>
    </row>
    <row r="406" ht="15.75" customHeight="1">
      <c r="A406" s="5"/>
      <c r="B406" s="5"/>
      <c r="C406" s="5"/>
      <c r="D406" s="5"/>
      <c r="E406" s="5"/>
    </row>
    <row r="407" ht="15.75" customHeight="1">
      <c r="A407" s="5"/>
      <c r="B407" s="5"/>
      <c r="C407" s="5"/>
      <c r="D407" s="5"/>
      <c r="E407" s="5"/>
    </row>
    <row r="408" ht="15.75" customHeight="1">
      <c r="A408" s="5"/>
      <c r="B408" s="5"/>
      <c r="C408" s="5"/>
      <c r="D408" s="5"/>
      <c r="E408" s="5"/>
    </row>
    <row r="409" ht="15.75" customHeight="1">
      <c r="A409" s="5"/>
      <c r="B409" s="5"/>
      <c r="C409" s="5"/>
      <c r="D409" s="5"/>
      <c r="E409" s="5"/>
    </row>
    <row r="410" ht="15.75" customHeight="1">
      <c r="A410" s="5"/>
      <c r="B410" s="5"/>
      <c r="C410" s="5"/>
      <c r="D410" s="5"/>
      <c r="E410" s="5"/>
    </row>
    <row r="411" ht="15.75" customHeight="1">
      <c r="A411" s="5"/>
      <c r="B411" s="5"/>
      <c r="C411" s="5"/>
      <c r="D411" s="5"/>
      <c r="E411" s="5"/>
    </row>
    <row r="412" ht="15.75" customHeight="1">
      <c r="A412" s="5"/>
      <c r="B412" s="5"/>
      <c r="C412" s="5"/>
      <c r="D412" s="5"/>
      <c r="E412" s="5"/>
    </row>
    <row r="413" ht="15.75" customHeight="1">
      <c r="A413" s="5"/>
      <c r="B413" s="5"/>
      <c r="C413" s="5"/>
      <c r="D413" s="5"/>
      <c r="E413" s="5"/>
    </row>
    <row r="414" ht="15.75" customHeight="1">
      <c r="A414" s="5"/>
      <c r="B414" s="5"/>
      <c r="C414" s="5"/>
      <c r="D414" s="5"/>
      <c r="E414" s="5"/>
    </row>
    <row r="415" ht="15.75" customHeight="1">
      <c r="A415" s="5"/>
      <c r="B415" s="5"/>
      <c r="C415" s="5"/>
      <c r="D415" s="5"/>
      <c r="E415" s="5"/>
    </row>
    <row r="416" ht="15.75" customHeight="1">
      <c r="A416" s="5"/>
      <c r="B416" s="5"/>
      <c r="C416" s="5"/>
      <c r="D416" s="5"/>
      <c r="E416" s="5"/>
    </row>
    <row r="417" ht="15.75" customHeight="1">
      <c r="A417" s="5"/>
      <c r="B417" s="5"/>
      <c r="C417" s="5"/>
      <c r="D417" s="5"/>
      <c r="E417" s="5"/>
    </row>
    <row r="418" ht="15.75" customHeight="1">
      <c r="A418" s="5"/>
      <c r="B418" s="5"/>
      <c r="C418" s="5"/>
      <c r="D418" s="5"/>
      <c r="E418" s="5"/>
    </row>
    <row r="419" ht="15.75" customHeight="1">
      <c r="A419" s="5"/>
      <c r="B419" s="5"/>
      <c r="C419" s="5"/>
      <c r="D419" s="5"/>
      <c r="E419" s="5"/>
    </row>
    <row r="420" ht="15.75" customHeight="1">
      <c r="A420" s="5"/>
      <c r="B420" s="5"/>
      <c r="C420" s="5"/>
      <c r="D420" s="5"/>
      <c r="E420" s="5"/>
    </row>
    <row r="421" ht="15.75" customHeight="1">
      <c r="A421" s="5"/>
      <c r="B421" s="5"/>
      <c r="C421" s="5"/>
      <c r="D421" s="5"/>
      <c r="E421" s="5"/>
    </row>
    <row r="422" ht="15.75" customHeight="1">
      <c r="A422" s="5"/>
      <c r="B422" s="5"/>
      <c r="C422" s="5"/>
      <c r="D422" s="5"/>
      <c r="E422" s="5"/>
    </row>
    <row r="423" ht="15.75" customHeight="1">
      <c r="A423" s="5"/>
      <c r="B423" s="5"/>
      <c r="C423" s="5"/>
      <c r="D423" s="5"/>
      <c r="E423" s="5"/>
    </row>
    <row r="424" ht="15.75" customHeight="1">
      <c r="A424" s="5"/>
      <c r="B424" s="5"/>
      <c r="C424" s="5"/>
      <c r="D424" s="5"/>
      <c r="E424" s="5"/>
    </row>
    <row r="425" ht="15.75" customHeight="1">
      <c r="A425" s="5"/>
      <c r="B425" s="5"/>
      <c r="C425" s="5"/>
      <c r="D425" s="5"/>
      <c r="E425" s="5"/>
    </row>
    <row r="426" ht="15.75" customHeight="1">
      <c r="A426" s="5"/>
      <c r="B426" s="5"/>
      <c r="C426" s="5"/>
      <c r="D426" s="5"/>
      <c r="E426" s="5"/>
    </row>
    <row r="427" ht="15.75" customHeight="1">
      <c r="A427" s="5"/>
      <c r="B427" s="5"/>
      <c r="C427" s="5"/>
      <c r="D427" s="5"/>
      <c r="E427" s="5"/>
    </row>
    <row r="428" ht="15.75" customHeight="1">
      <c r="A428" s="5"/>
      <c r="B428" s="5"/>
      <c r="C428" s="5"/>
      <c r="D428" s="5"/>
      <c r="E428" s="5"/>
    </row>
    <row r="429" ht="15.75" customHeight="1">
      <c r="A429" s="5"/>
      <c r="B429" s="5"/>
      <c r="C429" s="5"/>
      <c r="D429" s="5"/>
      <c r="E429" s="5"/>
    </row>
    <row r="430" ht="15.75" customHeight="1">
      <c r="A430" s="5"/>
      <c r="B430" s="5"/>
      <c r="C430" s="5"/>
      <c r="D430" s="5"/>
      <c r="E430" s="5"/>
    </row>
    <row r="431" ht="15.75" customHeight="1">
      <c r="A431" s="5"/>
      <c r="B431" s="5"/>
      <c r="C431" s="5"/>
      <c r="D431" s="5"/>
      <c r="E431" s="5"/>
    </row>
    <row r="432" ht="15.75" customHeight="1">
      <c r="A432" s="5"/>
      <c r="B432" s="5"/>
      <c r="C432" s="5"/>
      <c r="D432" s="5"/>
      <c r="E432" s="5"/>
    </row>
    <row r="433" ht="15.75" customHeight="1">
      <c r="A433" s="5"/>
      <c r="B433" s="5"/>
      <c r="C433" s="5"/>
      <c r="D433" s="5"/>
      <c r="E433" s="5"/>
    </row>
    <row r="434" ht="15.75" customHeight="1">
      <c r="A434" s="5"/>
      <c r="B434" s="5"/>
      <c r="C434" s="5"/>
      <c r="D434" s="5"/>
      <c r="E434" s="5"/>
    </row>
    <row r="435" ht="15.75" customHeight="1">
      <c r="A435" s="5"/>
      <c r="B435" s="5"/>
      <c r="C435" s="5"/>
      <c r="D435" s="5"/>
      <c r="E435" s="5"/>
    </row>
    <row r="436" ht="15.75" customHeight="1">
      <c r="A436" s="5"/>
      <c r="B436" s="5"/>
      <c r="C436" s="5"/>
      <c r="D436" s="5"/>
      <c r="E436" s="5"/>
    </row>
    <row r="437" ht="15.75" customHeight="1">
      <c r="A437" s="5"/>
      <c r="B437" s="5"/>
      <c r="C437" s="5"/>
      <c r="D437" s="5"/>
      <c r="E437" s="5"/>
    </row>
    <row r="438" ht="15.75" customHeight="1">
      <c r="A438" s="5"/>
      <c r="B438" s="5"/>
      <c r="C438" s="5"/>
      <c r="D438" s="5"/>
      <c r="E438" s="5"/>
    </row>
    <row r="439" ht="15.75" customHeight="1">
      <c r="A439" s="5"/>
      <c r="B439" s="5"/>
      <c r="C439" s="5"/>
      <c r="D439" s="5"/>
      <c r="E439" s="5"/>
    </row>
    <row r="440" ht="15.75" customHeight="1">
      <c r="A440" s="5"/>
      <c r="B440" s="5"/>
      <c r="C440" s="5"/>
      <c r="D440" s="5"/>
      <c r="E440" s="5"/>
    </row>
    <row r="441" ht="15.75" customHeight="1">
      <c r="A441" s="5"/>
      <c r="B441" s="5"/>
      <c r="C441" s="5"/>
      <c r="D441" s="5"/>
      <c r="E441" s="5"/>
    </row>
    <row r="442" ht="15.75" customHeight="1">
      <c r="A442" s="5"/>
      <c r="B442" s="5"/>
      <c r="C442" s="5"/>
      <c r="D442" s="5"/>
      <c r="E442" s="5"/>
    </row>
    <row r="443" ht="15.75" customHeight="1">
      <c r="A443" s="5"/>
      <c r="B443" s="5"/>
      <c r="C443" s="5"/>
      <c r="D443" s="5"/>
      <c r="E443" s="5"/>
    </row>
    <row r="444" ht="15.75" customHeight="1">
      <c r="A444" s="5"/>
      <c r="B444" s="5"/>
      <c r="C444" s="5"/>
      <c r="D444" s="5"/>
      <c r="E444" s="5"/>
    </row>
    <row r="445" ht="15.75" customHeight="1">
      <c r="A445" s="5"/>
      <c r="B445" s="5"/>
      <c r="C445" s="5"/>
      <c r="D445" s="5"/>
      <c r="E445" s="5"/>
    </row>
    <row r="446" ht="15.75" customHeight="1">
      <c r="A446" s="5"/>
      <c r="B446" s="5"/>
      <c r="C446" s="5"/>
      <c r="D446" s="5"/>
      <c r="E446" s="5"/>
    </row>
    <row r="447" ht="15.75" customHeight="1">
      <c r="A447" s="5"/>
      <c r="B447" s="5"/>
      <c r="C447" s="5"/>
      <c r="D447" s="5"/>
      <c r="E447" s="5"/>
    </row>
    <row r="448" ht="15.75" customHeight="1">
      <c r="A448" s="5"/>
      <c r="B448" s="5"/>
      <c r="C448" s="5"/>
      <c r="D448" s="5"/>
      <c r="E448" s="5"/>
    </row>
    <row r="449" ht="15.75" customHeight="1">
      <c r="A449" s="5"/>
      <c r="B449" s="5"/>
      <c r="C449" s="5"/>
      <c r="D449" s="5"/>
      <c r="E449" s="5"/>
    </row>
    <row r="450" ht="15.75" customHeight="1">
      <c r="A450" s="5"/>
      <c r="B450" s="5"/>
      <c r="C450" s="5"/>
      <c r="D450" s="5"/>
      <c r="E450" s="5"/>
    </row>
    <row r="451" ht="15.75" customHeight="1">
      <c r="A451" s="5"/>
      <c r="B451" s="5"/>
      <c r="C451" s="5"/>
      <c r="D451" s="5"/>
      <c r="E451" s="5"/>
    </row>
    <row r="452" ht="15.75" customHeight="1">
      <c r="A452" s="5"/>
      <c r="B452" s="5"/>
      <c r="C452" s="5"/>
      <c r="D452" s="5"/>
      <c r="E452" s="5"/>
    </row>
    <row r="453" ht="15.75" customHeight="1">
      <c r="A453" s="5"/>
      <c r="B453" s="5"/>
      <c r="C453" s="5"/>
      <c r="D453" s="5"/>
      <c r="E453" s="5"/>
    </row>
    <row r="454" ht="15.75" customHeight="1">
      <c r="A454" s="5"/>
      <c r="B454" s="5"/>
      <c r="C454" s="5"/>
      <c r="D454" s="5"/>
      <c r="E454" s="5"/>
    </row>
    <row r="455" ht="15.75" customHeight="1">
      <c r="A455" s="5"/>
      <c r="B455" s="5"/>
      <c r="C455" s="5"/>
      <c r="D455" s="5"/>
      <c r="E455" s="5"/>
    </row>
    <row r="456" ht="15.75" customHeight="1">
      <c r="A456" s="5"/>
      <c r="B456" s="5"/>
      <c r="C456" s="5"/>
      <c r="D456" s="5"/>
      <c r="E456" s="5"/>
    </row>
    <row r="457" ht="15.75" customHeight="1">
      <c r="A457" s="5"/>
      <c r="B457" s="5"/>
      <c r="C457" s="5"/>
      <c r="D457" s="5"/>
      <c r="E457" s="5"/>
    </row>
    <row r="458" ht="15.75" customHeight="1">
      <c r="A458" s="5"/>
      <c r="B458" s="5"/>
      <c r="C458" s="5"/>
      <c r="D458" s="5"/>
      <c r="E458" s="5"/>
    </row>
    <row r="459" ht="15.75" customHeight="1">
      <c r="A459" s="5"/>
      <c r="B459" s="5"/>
      <c r="C459" s="5"/>
      <c r="D459" s="5"/>
      <c r="E459" s="5"/>
    </row>
    <row r="460" ht="15.75" customHeight="1">
      <c r="A460" s="5"/>
      <c r="B460" s="5"/>
      <c r="C460" s="5"/>
      <c r="D460" s="5"/>
      <c r="E460" s="5"/>
    </row>
    <row r="461" ht="15.75" customHeight="1">
      <c r="A461" s="5"/>
      <c r="B461" s="5"/>
      <c r="C461" s="5"/>
      <c r="D461" s="5"/>
      <c r="E461" s="5"/>
    </row>
    <row r="462" ht="15.75" customHeight="1">
      <c r="A462" s="5"/>
      <c r="B462" s="5"/>
      <c r="C462" s="5"/>
      <c r="D462" s="5"/>
      <c r="E462" s="5"/>
    </row>
    <row r="463" ht="15.75" customHeight="1">
      <c r="A463" s="5"/>
      <c r="B463" s="5"/>
      <c r="C463" s="5"/>
      <c r="D463" s="5"/>
      <c r="E463" s="5"/>
    </row>
    <row r="464" ht="15.75" customHeight="1">
      <c r="A464" s="5"/>
      <c r="B464" s="5"/>
      <c r="C464" s="5"/>
      <c r="D464" s="5"/>
      <c r="E464" s="5"/>
    </row>
    <row r="465" ht="15.75" customHeight="1">
      <c r="A465" s="5"/>
      <c r="B465" s="5"/>
      <c r="C465" s="5"/>
      <c r="D465" s="5"/>
      <c r="E465" s="5"/>
    </row>
    <row r="466" ht="15.75" customHeight="1">
      <c r="A466" s="5"/>
      <c r="B466" s="5"/>
      <c r="C466" s="5"/>
      <c r="D466" s="5"/>
      <c r="E466" s="5"/>
    </row>
    <row r="467" ht="15.75" customHeight="1">
      <c r="A467" s="5"/>
      <c r="B467" s="5"/>
      <c r="C467" s="5"/>
      <c r="D467" s="5"/>
      <c r="E467" s="5"/>
    </row>
    <row r="468" ht="15.75" customHeight="1">
      <c r="A468" s="5"/>
      <c r="B468" s="5"/>
      <c r="C468" s="5"/>
      <c r="D468" s="5"/>
      <c r="E468" s="5"/>
    </row>
    <row r="469" ht="15.75" customHeight="1">
      <c r="A469" s="5"/>
      <c r="B469" s="5"/>
      <c r="C469" s="5"/>
      <c r="D469" s="5"/>
      <c r="E469" s="5"/>
    </row>
    <row r="470" ht="15.75" customHeight="1">
      <c r="A470" s="5"/>
      <c r="B470" s="5"/>
      <c r="C470" s="5"/>
      <c r="D470" s="5"/>
      <c r="E470" s="5"/>
    </row>
    <row r="471" ht="15.75" customHeight="1">
      <c r="A471" s="5"/>
      <c r="B471" s="5"/>
      <c r="C471" s="5"/>
      <c r="D471" s="5"/>
      <c r="E471" s="5"/>
    </row>
    <row r="472" ht="15.75" customHeight="1">
      <c r="A472" s="5"/>
      <c r="B472" s="5"/>
      <c r="C472" s="5"/>
      <c r="D472" s="5"/>
      <c r="E472" s="5"/>
    </row>
    <row r="473" ht="15.75" customHeight="1">
      <c r="A473" s="5"/>
      <c r="B473" s="5"/>
      <c r="C473" s="5"/>
      <c r="D473" s="5"/>
      <c r="E473" s="5"/>
    </row>
    <row r="474" ht="15.75" customHeight="1">
      <c r="A474" s="5"/>
      <c r="B474" s="5"/>
      <c r="C474" s="5"/>
      <c r="D474" s="5"/>
      <c r="E474" s="5"/>
    </row>
    <row r="475" ht="15.75" customHeight="1">
      <c r="A475" s="5"/>
      <c r="B475" s="5"/>
      <c r="C475" s="5"/>
      <c r="D475" s="5"/>
      <c r="E475" s="5"/>
    </row>
    <row r="476" ht="15.75" customHeight="1">
      <c r="A476" s="5"/>
      <c r="B476" s="5"/>
      <c r="C476" s="5"/>
      <c r="D476" s="5"/>
      <c r="E476" s="5"/>
    </row>
    <row r="477" ht="15.75" customHeight="1">
      <c r="A477" s="5"/>
      <c r="B477" s="5"/>
      <c r="C477" s="5"/>
      <c r="D477" s="5"/>
      <c r="E477" s="5"/>
    </row>
    <row r="478" ht="15.75" customHeight="1">
      <c r="A478" s="5"/>
      <c r="B478" s="5"/>
      <c r="C478" s="5"/>
      <c r="D478" s="5"/>
      <c r="E478" s="5"/>
    </row>
    <row r="479" ht="15.75" customHeight="1">
      <c r="A479" s="5"/>
      <c r="B479" s="5"/>
      <c r="C479" s="5"/>
      <c r="D479" s="5"/>
      <c r="E479" s="5"/>
    </row>
    <row r="480" ht="15.75" customHeight="1">
      <c r="A480" s="5"/>
      <c r="B480" s="5"/>
      <c r="C480" s="5"/>
      <c r="D480" s="5"/>
      <c r="E480" s="5"/>
    </row>
    <row r="481" ht="15.75" customHeight="1">
      <c r="A481" s="5"/>
      <c r="B481" s="5"/>
      <c r="C481" s="5"/>
      <c r="D481" s="5"/>
      <c r="E481" s="5"/>
    </row>
    <row r="482" ht="15.75" customHeight="1">
      <c r="A482" s="5"/>
      <c r="B482" s="5"/>
      <c r="C482" s="5"/>
      <c r="D482" s="5"/>
      <c r="E482" s="5"/>
    </row>
    <row r="483" ht="15.75" customHeight="1">
      <c r="A483" s="5"/>
      <c r="B483" s="5"/>
      <c r="C483" s="5"/>
      <c r="D483" s="5"/>
      <c r="E483" s="5"/>
    </row>
    <row r="484" ht="15.75" customHeight="1">
      <c r="A484" s="5"/>
      <c r="B484" s="5"/>
      <c r="C484" s="5"/>
      <c r="D484" s="5"/>
      <c r="E484" s="5"/>
    </row>
    <row r="485" ht="15.75" customHeight="1">
      <c r="A485" s="5"/>
      <c r="B485" s="5"/>
      <c r="C485" s="5"/>
      <c r="D485" s="5"/>
      <c r="E485" s="5"/>
    </row>
    <row r="486" ht="15.75" customHeight="1">
      <c r="A486" s="5"/>
      <c r="B486" s="5"/>
      <c r="C486" s="5"/>
      <c r="D486" s="5"/>
      <c r="E486" s="5"/>
    </row>
    <row r="487" ht="15.75" customHeight="1">
      <c r="A487" s="5"/>
      <c r="B487" s="5"/>
      <c r="C487" s="5"/>
      <c r="D487" s="5"/>
      <c r="E487" s="5"/>
    </row>
    <row r="488" ht="15.75" customHeight="1">
      <c r="A488" s="5"/>
      <c r="B488" s="5"/>
      <c r="C488" s="5"/>
      <c r="D488" s="5"/>
      <c r="E488" s="5"/>
    </row>
    <row r="489" ht="15.75" customHeight="1">
      <c r="A489" s="5"/>
      <c r="B489" s="5"/>
      <c r="C489" s="5"/>
      <c r="D489" s="5"/>
      <c r="E489" s="5"/>
    </row>
    <row r="490" ht="15.75" customHeight="1">
      <c r="A490" s="5"/>
      <c r="B490" s="5"/>
      <c r="C490" s="5"/>
      <c r="D490" s="5"/>
      <c r="E490" s="5"/>
    </row>
    <row r="491" ht="15.75" customHeight="1">
      <c r="A491" s="5"/>
      <c r="B491" s="5"/>
      <c r="C491" s="5"/>
      <c r="D491" s="5"/>
      <c r="E491" s="5"/>
    </row>
    <row r="492" ht="15.75" customHeight="1">
      <c r="A492" s="5"/>
      <c r="B492" s="5"/>
      <c r="C492" s="5"/>
      <c r="D492" s="5"/>
      <c r="E492" s="5"/>
    </row>
    <row r="493" ht="15.75" customHeight="1">
      <c r="A493" s="5"/>
      <c r="B493" s="5"/>
      <c r="C493" s="5"/>
      <c r="D493" s="5"/>
      <c r="E493" s="5"/>
    </row>
    <row r="494" ht="15.75" customHeight="1">
      <c r="A494" s="5"/>
      <c r="B494" s="5"/>
      <c r="C494" s="5"/>
      <c r="D494" s="5"/>
      <c r="E494" s="5"/>
    </row>
    <row r="495" ht="15.75" customHeight="1">
      <c r="A495" s="5"/>
      <c r="B495" s="5"/>
      <c r="C495" s="5"/>
      <c r="D495" s="5"/>
      <c r="E495" s="5"/>
    </row>
    <row r="496" ht="15.75" customHeight="1">
      <c r="A496" s="5"/>
      <c r="B496" s="5"/>
      <c r="C496" s="5"/>
      <c r="D496" s="5"/>
      <c r="E496" s="5"/>
    </row>
    <row r="497" ht="15.75" customHeight="1">
      <c r="A497" s="5"/>
      <c r="B497" s="5"/>
      <c r="C497" s="5"/>
      <c r="D497" s="5"/>
      <c r="E497" s="5"/>
    </row>
    <row r="498" ht="15.75" customHeight="1">
      <c r="A498" s="5"/>
      <c r="B498" s="5"/>
      <c r="C498" s="5"/>
      <c r="D498" s="5"/>
      <c r="E498" s="5"/>
    </row>
    <row r="499" ht="15.75" customHeight="1">
      <c r="A499" s="5"/>
      <c r="B499" s="5"/>
      <c r="C499" s="5"/>
      <c r="D499" s="5"/>
      <c r="E499" s="5"/>
    </row>
    <row r="500" ht="15.75" customHeight="1">
      <c r="A500" s="5"/>
      <c r="B500" s="5"/>
      <c r="C500" s="5"/>
      <c r="D500" s="5"/>
      <c r="E500" s="5"/>
    </row>
    <row r="501" ht="15.75" customHeight="1">
      <c r="A501" s="5"/>
      <c r="B501" s="5"/>
      <c r="C501" s="5"/>
      <c r="D501" s="5"/>
      <c r="E501" s="5"/>
    </row>
    <row r="502" ht="15.75" customHeight="1">
      <c r="A502" s="5"/>
      <c r="B502" s="5"/>
      <c r="C502" s="5"/>
      <c r="D502" s="5"/>
      <c r="E502" s="5"/>
    </row>
    <row r="503" ht="15.75" customHeight="1">
      <c r="A503" s="5"/>
      <c r="B503" s="5"/>
      <c r="C503" s="5"/>
      <c r="D503" s="5"/>
      <c r="E503" s="5"/>
    </row>
    <row r="504" ht="15.75" customHeight="1">
      <c r="A504" s="5"/>
      <c r="B504" s="5"/>
      <c r="C504" s="5"/>
      <c r="D504" s="5"/>
      <c r="E504" s="5"/>
    </row>
    <row r="505" ht="15.75" customHeight="1">
      <c r="A505" s="5"/>
      <c r="B505" s="5"/>
      <c r="C505" s="5"/>
      <c r="D505" s="5"/>
      <c r="E505" s="5"/>
    </row>
    <row r="506" ht="15.75" customHeight="1">
      <c r="A506" s="5"/>
      <c r="B506" s="5"/>
      <c r="C506" s="5"/>
      <c r="D506" s="5"/>
      <c r="E506" s="5"/>
    </row>
    <row r="507" ht="15.75" customHeight="1">
      <c r="A507" s="5"/>
      <c r="B507" s="5"/>
      <c r="C507" s="5"/>
      <c r="D507" s="5"/>
      <c r="E507" s="5"/>
    </row>
    <row r="508" ht="15.75" customHeight="1">
      <c r="A508" s="5"/>
      <c r="B508" s="5"/>
      <c r="C508" s="5"/>
      <c r="D508" s="5"/>
      <c r="E508" s="5"/>
    </row>
    <row r="509" ht="15.75" customHeight="1">
      <c r="A509" s="5"/>
      <c r="B509" s="5"/>
      <c r="C509" s="5"/>
      <c r="D509" s="5"/>
      <c r="E509" s="5"/>
    </row>
    <row r="510" ht="15.75" customHeight="1">
      <c r="A510" s="5"/>
      <c r="B510" s="5"/>
      <c r="C510" s="5"/>
      <c r="D510" s="5"/>
      <c r="E510" s="5"/>
    </row>
    <row r="511" ht="15.75" customHeight="1">
      <c r="A511" s="5"/>
      <c r="B511" s="5"/>
      <c r="C511" s="5"/>
      <c r="D511" s="5"/>
      <c r="E511" s="5"/>
    </row>
    <row r="512" ht="15.75" customHeight="1">
      <c r="A512" s="5"/>
      <c r="B512" s="5"/>
      <c r="C512" s="5"/>
      <c r="D512" s="5"/>
      <c r="E512" s="5"/>
    </row>
    <row r="513" ht="15.75" customHeight="1">
      <c r="A513" s="5"/>
      <c r="B513" s="5"/>
      <c r="C513" s="5"/>
      <c r="D513" s="5"/>
      <c r="E513" s="5"/>
    </row>
    <row r="514" ht="15.75" customHeight="1">
      <c r="A514" s="5"/>
      <c r="B514" s="5"/>
      <c r="C514" s="5"/>
      <c r="D514" s="5"/>
      <c r="E514" s="5"/>
    </row>
    <row r="515" ht="15.75" customHeight="1">
      <c r="A515" s="5"/>
      <c r="B515" s="5"/>
      <c r="C515" s="5"/>
      <c r="D515" s="5"/>
      <c r="E515" s="5"/>
    </row>
    <row r="516" ht="15.75" customHeight="1">
      <c r="A516" s="5"/>
      <c r="B516" s="5"/>
      <c r="C516" s="5"/>
      <c r="D516" s="5"/>
      <c r="E516" s="5"/>
    </row>
    <row r="517" ht="15.75" customHeight="1">
      <c r="A517" s="5"/>
      <c r="B517" s="5"/>
      <c r="C517" s="5"/>
      <c r="D517" s="5"/>
      <c r="E517" s="5"/>
    </row>
    <row r="518" ht="15.75" customHeight="1">
      <c r="A518" s="5"/>
      <c r="B518" s="5"/>
      <c r="C518" s="5"/>
      <c r="D518" s="5"/>
      <c r="E518" s="5"/>
    </row>
    <row r="519" ht="15.75" customHeight="1">
      <c r="A519" s="5"/>
      <c r="B519" s="5"/>
      <c r="C519" s="5"/>
      <c r="D519" s="5"/>
      <c r="E519" s="5"/>
    </row>
    <row r="520" ht="15.75" customHeight="1">
      <c r="A520" s="5"/>
      <c r="B520" s="5"/>
      <c r="C520" s="5"/>
      <c r="D520" s="5"/>
      <c r="E520" s="5"/>
    </row>
    <row r="521" ht="15.75" customHeight="1">
      <c r="A521" s="5"/>
      <c r="B521" s="5"/>
      <c r="C521" s="5"/>
      <c r="D521" s="5"/>
      <c r="E521" s="5"/>
    </row>
    <row r="522" ht="15.75" customHeight="1">
      <c r="A522" s="5"/>
      <c r="B522" s="5"/>
      <c r="C522" s="5"/>
      <c r="D522" s="5"/>
      <c r="E522" s="5"/>
    </row>
    <row r="523" ht="15.75" customHeight="1">
      <c r="A523" s="5"/>
      <c r="B523" s="5"/>
      <c r="C523" s="5"/>
      <c r="D523" s="5"/>
      <c r="E523" s="5"/>
    </row>
    <row r="524" ht="15.75" customHeight="1">
      <c r="A524" s="5"/>
      <c r="B524" s="5"/>
      <c r="C524" s="5"/>
      <c r="D524" s="5"/>
      <c r="E524" s="5"/>
    </row>
    <row r="525" ht="15.75" customHeight="1">
      <c r="A525" s="5"/>
      <c r="B525" s="5"/>
      <c r="C525" s="5"/>
      <c r="D525" s="5"/>
      <c r="E525" s="5"/>
    </row>
    <row r="526" ht="15.75" customHeight="1">
      <c r="A526" s="5"/>
      <c r="B526" s="5"/>
      <c r="C526" s="5"/>
      <c r="D526" s="5"/>
      <c r="E526" s="5"/>
    </row>
    <row r="527" ht="15.75" customHeight="1">
      <c r="A527" s="5"/>
      <c r="B527" s="5"/>
      <c r="C527" s="5"/>
      <c r="D527" s="5"/>
      <c r="E527" s="5"/>
    </row>
    <row r="528" ht="15.75" customHeight="1">
      <c r="A528" s="5"/>
      <c r="B528" s="5"/>
      <c r="C528" s="5"/>
      <c r="D528" s="5"/>
      <c r="E528" s="5"/>
    </row>
    <row r="529" ht="15.75" customHeight="1">
      <c r="A529" s="5"/>
      <c r="B529" s="5"/>
      <c r="C529" s="5"/>
      <c r="D529" s="5"/>
      <c r="E529" s="5"/>
    </row>
    <row r="530" ht="15.75" customHeight="1">
      <c r="A530" s="5"/>
      <c r="B530" s="5"/>
      <c r="C530" s="5"/>
      <c r="D530" s="5"/>
      <c r="E530" s="5"/>
    </row>
    <row r="531" ht="15.75" customHeight="1">
      <c r="A531" s="5"/>
      <c r="B531" s="5"/>
      <c r="C531" s="5"/>
      <c r="D531" s="5"/>
      <c r="E531" s="5"/>
    </row>
    <row r="532" ht="15.75" customHeight="1">
      <c r="A532" s="5"/>
      <c r="B532" s="5"/>
      <c r="C532" s="5"/>
      <c r="D532" s="5"/>
      <c r="E532" s="5"/>
    </row>
    <row r="533" ht="15.75" customHeight="1">
      <c r="A533" s="5"/>
      <c r="B533" s="5"/>
      <c r="C533" s="5"/>
      <c r="D533" s="5"/>
      <c r="E533" s="5"/>
    </row>
    <row r="534" ht="15.75" customHeight="1">
      <c r="A534" s="5"/>
      <c r="B534" s="5"/>
      <c r="C534" s="5"/>
      <c r="D534" s="5"/>
      <c r="E534" s="5"/>
    </row>
    <row r="535" ht="15.75" customHeight="1">
      <c r="A535" s="5"/>
      <c r="B535" s="5"/>
      <c r="C535" s="5"/>
      <c r="D535" s="5"/>
      <c r="E535" s="5"/>
    </row>
    <row r="536" ht="15.75" customHeight="1">
      <c r="A536" s="5"/>
      <c r="B536" s="5"/>
      <c r="C536" s="5"/>
      <c r="D536" s="5"/>
      <c r="E536" s="5"/>
    </row>
    <row r="537" ht="15.75" customHeight="1">
      <c r="A537" s="5"/>
      <c r="B537" s="5"/>
      <c r="C537" s="5"/>
      <c r="D537" s="5"/>
      <c r="E537" s="5"/>
    </row>
    <row r="538" ht="15.75" customHeight="1">
      <c r="A538" s="5"/>
      <c r="B538" s="5"/>
      <c r="C538" s="5"/>
      <c r="D538" s="5"/>
      <c r="E538" s="5"/>
    </row>
    <row r="539" ht="15.75" customHeight="1">
      <c r="A539" s="5"/>
      <c r="B539" s="5"/>
      <c r="C539" s="5"/>
      <c r="D539" s="5"/>
      <c r="E539" s="5"/>
    </row>
    <row r="540" ht="15.75" customHeight="1">
      <c r="A540" s="5"/>
      <c r="B540" s="5"/>
      <c r="C540" s="5"/>
      <c r="D540" s="5"/>
      <c r="E540" s="5"/>
    </row>
    <row r="541" ht="15.75" customHeight="1">
      <c r="A541" s="5"/>
      <c r="B541" s="5"/>
      <c r="C541" s="5"/>
      <c r="D541" s="5"/>
      <c r="E541" s="5"/>
    </row>
    <row r="542" ht="15.75" customHeight="1">
      <c r="A542" s="5"/>
      <c r="B542" s="5"/>
      <c r="C542" s="5"/>
      <c r="D542" s="5"/>
      <c r="E542" s="5"/>
    </row>
    <row r="543" ht="15.75" customHeight="1">
      <c r="A543" s="5"/>
      <c r="B543" s="5"/>
      <c r="C543" s="5"/>
      <c r="D543" s="5"/>
      <c r="E543" s="5"/>
    </row>
    <row r="544" ht="15.75" customHeight="1">
      <c r="A544" s="5"/>
      <c r="B544" s="5"/>
      <c r="C544" s="5"/>
      <c r="D544" s="5"/>
      <c r="E544" s="5"/>
    </row>
    <row r="545" ht="15.75" customHeight="1">
      <c r="A545" s="5"/>
      <c r="B545" s="5"/>
      <c r="C545" s="5"/>
      <c r="D545" s="5"/>
      <c r="E545" s="5"/>
    </row>
    <row r="546" ht="15.75" customHeight="1">
      <c r="A546" s="5"/>
      <c r="B546" s="5"/>
      <c r="C546" s="5"/>
      <c r="D546" s="5"/>
      <c r="E546" s="5"/>
    </row>
    <row r="547" ht="15.75" customHeight="1">
      <c r="A547" s="5"/>
      <c r="B547" s="5"/>
      <c r="C547" s="5"/>
      <c r="D547" s="5"/>
      <c r="E547" s="5"/>
    </row>
    <row r="548" ht="15.75" customHeight="1">
      <c r="A548" s="5"/>
      <c r="B548" s="5"/>
      <c r="C548" s="5"/>
      <c r="D548" s="5"/>
      <c r="E548" s="5"/>
    </row>
    <row r="549" ht="15.75" customHeight="1">
      <c r="A549" s="5"/>
      <c r="B549" s="5"/>
      <c r="C549" s="5"/>
      <c r="D549" s="5"/>
      <c r="E549" s="5"/>
    </row>
    <row r="550" ht="15.75" customHeight="1">
      <c r="A550" s="5"/>
      <c r="B550" s="5"/>
      <c r="C550" s="5"/>
      <c r="D550" s="5"/>
      <c r="E550" s="5"/>
    </row>
    <row r="551" ht="15.75" customHeight="1">
      <c r="A551" s="5"/>
      <c r="B551" s="5"/>
      <c r="C551" s="5"/>
      <c r="D551" s="5"/>
      <c r="E551" s="5"/>
    </row>
    <row r="552" ht="15.75" customHeight="1">
      <c r="A552" s="5"/>
      <c r="B552" s="5"/>
      <c r="C552" s="5"/>
      <c r="D552" s="5"/>
      <c r="E552" s="5"/>
    </row>
    <row r="553" ht="15.75" customHeight="1">
      <c r="A553" s="5"/>
      <c r="B553" s="5"/>
      <c r="C553" s="5"/>
      <c r="D553" s="5"/>
      <c r="E553" s="5"/>
    </row>
    <row r="554" ht="15.75" customHeight="1">
      <c r="A554" s="5"/>
      <c r="B554" s="5"/>
      <c r="C554" s="5"/>
      <c r="D554" s="5"/>
      <c r="E554" s="5"/>
    </row>
    <row r="555" ht="15.75" customHeight="1">
      <c r="A555" s="5"/>
      <c r="B555" s="5"/>
      <c r="C555" s="5"/>
      <c r="D555" s="5"/>
      <c r="E555" s="5"/>
    </row>
    <row r="556" ht="15.75" customHeight="1">
      <c r="A556" s="5"/>
      <c r="B556" s="5"/>
      <c r="C556" s="5"/>
      <c r="D556" s="5"/>
      <c r="E556" s="5"/>
    </row>
    <row r="557" ht="15.75" customHeight="1">
      <c r="A557" s="5"/>
      <c r="B557" s="5"/>
      <c r="C557" s="5"/>
      <c r="D557" s="5"/>
      <c r="E557" s="5"/>
    </row>
    <row r="558" ht="15.75" customHeight="1">
      <c r="A558" s="5"/>
      <c r="B558" s="5"/>
      <c r="C558" s="5"/>
      <c r="D558" s="5"/>
      <c r="E558" s="5"/>
    </row>
    <row r="559" ht="15.75" customHeight="1">
      <c r="A559" s="5"/>
      <c r="B559" s="5"/>
      <c r="C559" s="5"/>
      <c r="D559" s="5"/>
      <c r="E559" s="5"/>
    </row>
    <row r="560" ht="15.75" customHeight="1">
      <c r="A560" s="5"/>
      <c r="B560" s="5"/>
      <c r="C560" s="5"/>
      <c r="D560" s="5"/>
      <c r="E560" s="5"/>
    </row>
    <row r="561" ht="15.75" customHeight="1">
      <c r="A561" s="5"/>
      <c r="B561" s="5"/>
      <c r="C561" s="5"/>
      <c r="D561" s="5"/>
      <c r="E561" s="5"/>
    </row>
    <row r="562" ht="15.75" customHeight="1">
      <c r="A562" s="5"/>
      <c r="B562" s="5"/>
      <c r="C562" s="5"/>
      <c r="D562" s="5"/>
      <c r="E562" s="5"/>
    </row>
    <row r="563" ht="15.75" customHeight="1">
      <c r="A563" s="5"/>
      <c r="B563" s="5"/>
      <c r="C563" s="5"/>
      <c r="D563" s="5"/>
      <c r="E563" s="5"/>
    </row>
    <row r="564" ht="15.75" customHeight="1">
      <c r="A564" s="5"/>
      <c r="B564" s="5"/>
      <c r="C564" s="5"/>
      <c r="D564" s="5"/>
      <c r="E564" s="5"/>
    </row>
    <row r="565" ht="15.75" customHeight="1">
      <c r="A565" s="5"/>
      <c r="B565" s="5"/>
      <c r="C565" s="5"/>
      <c r="D565" s="5"/>
      <c r="E565" s="5"/>
    </row>
    <row r="566" ht="15.75" customHeight="1">
      <c r="A566" s="5"/>
      <c r="B566" s="5"/>
      <c r="C566" s="5"/>
      <c r="D566" s="5"/>
      <c r="E566" s="5"/>
    </row>
    <row r="567" ht="15.75" customHeight="1">
      <c r="A567" s="5"/>
      <c r="B567" s="5"/>
      <c r="C567" s="5"/>
      <c r="D567" s="5"/>
      <c r="E567" s="5"/>
    </row>
    <row r="568" ht="15.75" customHeight="1">
      <c r="A568" s="5"/>
      <c r="B568" s="5"/>
      <c r="C568" s="5"/>
      <c r="D568" s="5"/>
      <c r="E568" s="5"/>
    </row>
    <row r="569" ht="15.75" customHeight="1">
      <c r="A569" s="5"/>
      <c r="B569" s="5"/>
      <c r="C569" s="5"/>
      <c r="D569" s="5"/>
      <c r="E569" s="5"/>
    </row>
    <row r="570" ht="15.75" customHeight="1">
      <c r="A570" s="5"/>
      <c r="B570" s="5"/>
      <c r="C570" s="5"/>
      <c r="D570" s="5"/>
      <c r="E570" s="5"/>
    </row>
    <row r="571" ht="15.75" customHeight="1">
      <c r="A571" s="5"/>
      <c r="B571" s="5"/>
      <c r="C571" s="5"/>
      <c r="D571" s="5"/>
      <c r="E571" s="5"/>
    </row>
    <row r="572" ht="15.75" customHeight="1">
      <c r="A572" s="5"/>
      <c r="B572" s="5"/>
      <c r="C572" s="5"/>
      <c r="D572" s="5"/>
      <c r="E572" s="5"/>
    </row>
    <row r="573" ht="15.75" customHeight="1">
      <c r="A573" s="5"/>
      <c r="B573" s="5"/>
      <c r="C573" s="5"/>
      <c r="D573" s="5"/>
      <c r="E573" s="5"/>
    </row>
    <row r="574" ht="15.75" customHeight="1">
      <c r="A574" s="5"/>
      <c r="B574" s="5"/>
      <c r="C574" s="5"/>
      <c r="D574" s="5"/>
      <c r="E574" s="5"/>
    </row>
    <row r="575" ht="15.75" customHeight="1">
      <c r="A575" s="5"/>
      <c r="B575" s="5"/>
      <c r="C575" s="5"/>
      <c r="D575" s="5"/>
      <c r="E575" s="5"/>
    </row>
    <row r="576" ht="15.75" customHeight="1">
      <c r="A576" s="5"/>
      <c r="B576" s="5"/>
      <c r="C576" s="5"/>
      <c r="D576" s="5"/>
      <c r="E576" s="5"/>
    </row>
    <row r="577" ht="15.75" customHeight="1">
      <c r="A577" s="5"/>
      <c r="B577" s="5"/>
      <c r="C577" s="5"/>
      <c r="D577" s="5"/>
      <c r="E577" s="5"/>
    </row>
    <row r="578" ht="15.75" customHeight="1">
      <c r="A578" s="5"/>
      <c r="B578" s="5"/>
      <c r="C578" s="5"/>
      <c r="D578" s="5"/>
      <c r="E578" s="5"/>
    </row>
    <row r="579" ht="15.75" customHeight="1">
      <c r="A579" s="5"/>
      <c r="B579" s="5"/>
      <c r="C579" s="5"/>
      <c r="D579" s="5"/>
      <c r="E579" s="5"/>
    </row>
    <row r="580" ht="15.75" customHeight="1">
      <c r="A580" s="5"/>
      <c r="B580" s="5"/>
      <c r="C580" s="5"/>
      <c r="D580" s="5"/>
      <c r="E580" s="5"/>
    </row>
    <row r="581" ht="15.75" customHeight="1">
      <c r="A581" s="5"/>
      <c r="B581" s="5"/>
      <c r="C581" s="5"/>
      <c r="D581" s="5"/>
      <c r="E581" s="5"/>
    </row>
    <row r="582" ht="15.75" customHeight="1">
      <c r="A582" s="5"/>
      <c r="B582" s="5"/>
      <c r="C582" s="5"/>
      <c r="D582" s="5"/>
      <c r="E582" s="5"/>
    </row>
    <row r="583" ht="15.75" customHeight="1">
      <c r="A583" s="5"/>
      <c r="B583" s="5"/>
      <c r="C583" s="5"/>
      <c r="D583" s="5"/>
      <c r="E583" s="5"/>
    </row>
    <row r="584" ht="15.75" customHeight="1">
      <c r="A584" s="5"/>
      <c r="B584" s="5"/>
      <c r="C584" s="5"/>
      <c r="D584" s="5"/>
      <c r="E584" s="5"/>
    </row>
    <row r="585" ht="15.75" customHeight="1">
      <c r="A585" s="5"/>
      <c r="B585" s="5"/>
      <c r="C585" s="5"/>
      <c r="D585" s="5"/>
      <c r="E585" s="5"/>
    </row>
    <row r="586" ht="15.75" customHeight="1">
      <c r="A586" s="5"/>
      <c r="B586" s="5"/>
      <c r="C586" s="5"/>
      <c r="D586" s="5"/>
      <c r="E586" s="5"/>
    </row>
    <row r="587" ht="15.75" customHeight="1">
      <c r="A587" s="5"/>
      <c r="B587" s="5"/>
      <c r="C587" s="5"/>
      <c r="D587" s="5"/>
      <c r="E587" s="5"/>
    </row>
    <row r="588" ht="15.75" customHeight="1">
      <c r="A588" s="5"/>
      <c r="B588" s="5"/>
      <c r="C588" s="5"/>
      <c r="D588" s="5"/>
      <c r="E588" s="5"/>
    </row>
    <row r="589" ht="15.75" customHeight="1">
      <c r="A589" s="5"/>
      <c r="B589" s="5"/>
      <c r="C589" s="5"/>
      <c r="D589" s="5"/>
      <c r="E589" s="5"/>
    </row>
    <row r="590" ht="15.75" customHeight="1">
      <c r="A590" s="5"/>
      <c r="B590" s="5"/>
      <c r="C590" s="5"/>
      <c r="D590" s="5"/>
      <c r="E590" s="5"/>
    </row>
    <row r="591" ht="15.75" customHeight="1">
      <c r="A591" s="5"/>
      <c r="B591" s="5"/>
      <c r="C591" s="5"/>
      <c r="D591" s="5"/>
      <c r="E591" s="5"/>
    </row>
    <row r="592" ht="15.75" customHeight="1">
      <c r="A592" s="5"/>
      <c r="B592" s="5"/>
      <c r="C592" s="5"/>
      <c r="D592" s="5"/>
      <c r="E592" s="5"/>
    </row>
    <row r="593" ht="15.75" customHeight="1">
      <c r="A593" s="5"/>
      <c r="B593" s="5"/>
      <c r="C593" s="5"/>
      <c r="D593" s="5"/>
      <c r="E593" s="5"/>
    </row>
    <row r="594" ht="15.75" customHeight="1">
      <c r="A594" s="5"/>
      <c r="B594" s="5"/>
      <c r="C594" s="5"/>
      <c r="D594" s="5"/>
      <c r="E594" s="5"/>
    </row>
    <row r="595" ht="15.75" customHeight="1">
      <c r="A595" s="5"/>
      <c r="B595" s="5"/>
      <c r="C595" s="5"/>
      <c r="D595" s="5"/>
      <c r="E595" s="5"/>
    </row>
    <row r="596" ht="15.75" customHeight="1">
      <c r="A596" s="5"/>
      <c r="B596" s="5"/>
      <c r="C596" s="5"/>
      <c r="D596" s="5"/>
      <c r="E596" s="5"/>
    </row>
    <row r="597" ht="15.75" customHeight="1">
      <c r="A597" s="5"/>
      <c r="B597" s="5"/>
      <c r="C597" s="5"/>
      <c r="D597" s="5"/>
      <c r="E597" s="5"/>
    </row>
    <row r="598" ht="15.75" customHeight="1">
      <c r="A598" s="5"/>
      <c r="B598" s="5"/>
      <c r="C598" s="5"/>
      <c r="D598" s="5"/>
      <c r="E598" s="5"/>
    </row>
    <row r="599" ht="15.75" customHeight="1">
      <c r="A599" s="5"/>
      <c r="B599" s="5"/>
      <c r="C599" s="5"/>
      <c r="D599" s="5"/>
      <c r="E599" s="5"/>
    </row>
    <row r="600" ht="15.75" customHeight="1">
      <c r="A600" s="5"/>
      <c r="B600" s="5"/>
      <c r="C600" s="5"/>
      <c r="D600" s="5"/>
      <c r="E600" s="5"/>
    </row>
    <row r="601" ht="15.75" customHeight="1">
      <c r="A601" s="5"/>
      <c r="B601" s="5"/>
      <c r="C601" s="5"/>
      <c r="D601" s="5"/>
      <c r="E601" s="5"/>
    </row>
    <row r="602" ht="15.75" customHeight="1">
      <c r="A602" s="5"/>
      <c r="B602" s="5"/>
      <c r="C602" s="5"/>
      <c r="D602" s="5"/>
      <c r="E602" s="5"/>
    </row>
    <row r="603" ht="15.75" customHeight="1">
      <c r="A603" s="5"/>
      <c r="B603" s="5"/>
      <c r="C603" s="5"/>
      <c r="D603" s="5"/>
      <c r="E603" s="5"/>
    </row>
    <row r="604" ht="15.75" customHeight="1">
      <c r="A604" s="5"/>
      <c r="B604" s="5"/>
      <c r="C604" s="5"/>
      <c r="D604" s="5"/>
      <c r="E604" s="5"/>
    </row>
    <row r="605" ht="15.75" customHeight="1">
      <c r="A605" s="5"/>
      <c r="B605" s="5"/>
      <c r="C605" s="5"/>
      <c r="D605" s="5"/>
      <c r="E605" s="5"/>
    </row>
    <row r="606" ht="15.75" customHeight="1">
      <c r="A606" s="5"/>
      <c r="B606" s="5"/>
      <c r="C606" s="5"/>
      <c r="D606" s="5"/>
      <c r="E606" s="5"/>
    </row>
    <row r="607" ht="15.75" customHeight="1">
      <c r="A607" s="5"/>
      <c r="B607" s="5"/>
      <c r="C607" s="5"/>
      <c r="D607" s="5"/>
      <c r="E607" s="5"/>
    </row>
    <row r="608" ht="15.75" customHeight="1">
      <c r="A608" s="5"/>
      <c r="B608" s="5"/>
      <c r="C608" s="5"/>
      <c r="D608" s="5"/>
      <c r="E608" s="5"/>
    </row>
    <row r="609" ht="15.75" customHeight="1">
      <c r="A609" s="5"/>
      <c r="B609" s="5"/>
      <c r="C609" s="5"/>
      <c r="D609" s="5"/>
      <c r="E609" s="5"/>
    </row>
    <row r="610" ht="15.75" customHeight="1">
      <c r="A610" s="5"/>
      <c r="B610" s="5"/>
      <c r="C610" s="5"/>
      <c r="D610" s="5"/>
      <c r="E610" s="5"/>
    </row>
    <row r="611" ht="15.75" customHeight="1">
      <c r="A611" s="5"/>
      <c r="B611" s="5"/>
      <c r="C611" s="5"/>
      <c r="D611" s="5"/>
      <c r="E611" s="5"/>
    </row>
    <row r="612" ht="15.75" customHeight="1">
      <c r="A612" s="5"/>
      <c r="B612" s="5"/>
      <c r="C612" s="5"/>
      <c r="D612" s="5"/>
      <c r="E612" s="5"/>
    </row>
    <row r="613" ht="15.75" customHeight="1">
      <c r="A613" s="5"/>
      <c r="B613" s="5"/>
      <c r="C613" s="5"/>
      <c r="D613" s="5"/>
      <c r="E613" s="5"/>
    </row>
    <row r="614" ht="15.75" customHeight="1">
      <c r="A614" s="5"/>
      <c r="B614" s="5"/>
      <c r="C614" s="5"/>
      <c r="D614" s="5"/>
      <c r="E614" s="5"/>
    </row>
    <row r="615" ht="15.75" customHeight="1">
      <c r="A615" s="5"/>
      <c r="B615" s="5"/>
      <c r="C615" s="5"/>
      <c r="D615" s="5"/>
      <c r="E615" s="5"/>
    </row>
    <row r="616" ht="15.75" customHeight="1">
      <c r="A616" s="5"/>
      <c r="B616" s="5"/>
      <c r="C616" s="5"/>
      <c r="D616" s="5"/>
      <c r="E616" s="5"/>
    </row>
    <row r="617" ht="15.75" customHeight="1">
      <c r="A617" s="5"/>
      <c r="B617" s="5"/>
      <c r="C617" s="5"/>
      <c r="D617" s="5"/>
      <c r="E617" s="5"/>
    </row>
    <row r="618" ht="15.75" customHeight="1">
      <c r="A618" s="5"/>
      <c r="B618" s="5"/>
      <c r="C618" s="5"/>
      <c r="D618" s="5"/>
      <c r="E618" s="5"/>
    </row>
    <row r="619" ht="15.75" customHeight="1">
      <c r="A619" s="5"/>
      <c r="B619" s="5"/>
      <c r="C619" s="5"/>
      <c r="D619" s="5"/>
      <c r="E619" s="5"/>
    </row>
    <row r="620" ht="15.75" customHeight="1">
      <c r="A620" s="5"/>
      <c r="B620" s="5"/>
      <c r="C620" s="5"/>
      <c r="D620" s="5"/>
      <c r="E620" s="5"/>
    </row>
    <row r="621" ht="15.75" customHeight="1">
      <c r="A621" s="5"/>
      <c r="B621" s="5"/>
      <c r="C621" s="5"/>
      <c r="D621" s="5"/>
      <c r="E621" s="5"/>
    </row>
    <row r="622" ht="15.75" customHeight="1">
      <c r="A622" s="5"/>
      <c r="B622" s="5"/>
      <c r="C622" s="5"/>
      <c r="D622" s="5"/>
      <c r="E622" s="5"/>
    </row>
    <row r="623" ht="15.75" customHeight="1">
      <c r="A623" s="5"/>
      <c r="B623" s="5"/>
      <c r="C623" s="5"/>
      <c r="D623" s="5"/>
      <c r="E623" s="5"/>
    </row>
    <row r="624" ht="15.75" customHeight="1">
      <c r="A624" s="5"/>
      <c r="B624" s="5"/>
      <c r="C624" s="5"/>
      <c r="D624" s="5"/>
      <c r="E624" s="5"/>
    </row>
    <row r="625" ht="15.75" customHeight="1">
      <c r="A625" s="5"/>
      <c r="B625" s="5"/>
      <c r="C625" s="5"/>
      <c r="D625" s="5"/>
      <c r="E625" s="5"/>
    </row>
    <row r="626" ht="15.75" customHeight="1">
      <c r="A626" s="5"/>
      <c r="B626" s="5"/>
      <c r="C626" s="5"/>
      <c r="D626" s="5"/>
      <c r="E626" s="5"/>
    </row>
    <row r="627" ht="15.75" customHeight="1">
      <c r="A627" s="5"/>
      <c r="B627" s="5"/>
      <c r="C627" s="5"/>
      <c r="D627" s="5"/>
      <c r="E627" s="5"/>
    </row>
    <row r="628" ht="15.75" customHeight="1">
      <c r="A628" s="5"/>
      <c r="B628" s="5"/>
      <c r="C628" s="5"/>
      <c r="D628" s="5"/>
      <c r="E628" s="5"/>
    </row>
    <row r="629" ht="15.75" customHeight="1">
      <c r="A629" s="5"/>
      <c r="B629" s="5"/>
      <c r="C629" s="5"/>
      <c r="D629" s="5"/>
      <c r="E629" s="5"/>
    </row>
    <row r="630" ht="15.75" customHeight="1">
      <c r="A630" s="5"/>
      <c r="B630" s="5"/>
      <c r="C630" s="5"/>
      <c r="D630" s="5"/>
      <c r="E630" s="5"/>
    </row>
    <row r="631" ht="15.75" customHeight="1">
      <c r="A631" s="5"/>
      <c r="B631" s="5"/>
      <c r="C631" s="5"/>
      <c r="D631" s="5"/>
      <c r="E631" s="5"/>
    </row>
    <row r="632" ht="15.75" customHeight="1">
      <c r="A632" s="5"/>
      <c r="B632" s="5"/>
      <c r="C632" s="5"/>
      <c r="D632" s="5"/>
      <c r="E632" s="5"/>
    </row>
    <row r="633" ht="15.75" customHeight="1">
      <c r="A633" s="5"/>
      <c r="B633" s="5"/>
      <c r="C633" s="5"/>
      <c r="D633" s="5"/>
      <c r="E633" s="5"/>
    </row>
    <row r="634" ht="15.75" customHeight="1">
      <c r="A634" s="5"/>
      <c r="B634" s="5"/>
      <c r="C634" s="5"/>
      <c r="D634" s="5"/>
      <c r="E634" s="5"/>
    </row>
    <row r="635" ht="15.75" customHeight="1">
      <c r="A635" s="5"/>
      <c r="B635" s="5"/>
      <c r="C635" s="5"/>
      <c r="D635" s="5"/>
      <c r="E635" s="5"/>
    </row>
    <row r="636" ht="15.75" customHeight="1">
      <c r="A636" s="5"/>
      <c r="B636" s="5"/>
      <c r="C636" s="5"/>
      <c r="D636" s="5"/>
      <c r="E636" s="5"/>
    </row>
    <row r="637" ht="15.75" customHeight="1">
      <c r="A637" s="5"/>
      <c r="B637" s="5"/>
      <c r="C637" s="5"/>
      <c r="D637" s="5"/>
      <c r="E637" s="5"/>
    </row>
    <row r="638" ht="15.75" customHeight="1">
      <c r="A638" s="5"/>
      <c r="B638" s="5"/>
      <c r="C638" s="5"/>
      <c r="D638" s="5"/>
      <c r="E638" s="5"/>
    </row>
    <row r="639" ht="15.75" customHeight="1">
      <c r="A639" s="5"/>
      <c r="B639" s="5"/>
      <c r="C639" s="5"/>
      <c r="D639" s="5"/>
      <c r="E639" s="5"/>
    </row>
    <row r="640" ht="15.75" customHeight="1">
      <c r="A640" s="5"/>
      <c r="B640" s="5"/>
      <c r="C640" s="5"/>
      <c r="D640" s="5"/>
      <c r="E640" s="5"/>
    </row>
    <row r="641" ht="15.75" customHeight="1">
      <c r="A641" s="5"/>
      <c r="B641" s="5"/>
      <c r="C641" s="5"/>
      <c r="D641" s="5"/>
      <c r="E641" s="5"/>
    </row>
    <row r="642" ht="15.75" customHeight="1">
      <c r="A642" s="5"/>
      <c r="B642" s="5"/>
      <c r="C642" s="5"/>
      <c r="D642" s="5"/>
      <c r="E642" s="5"/>
    </row>
    <row r="643" ht="15.75" customHeight="1">
      <c r="A643" s="5"/>
      <c r="B643" s="5"/>
      <c r="C643" s="5"/>
      <c r="D643" s="5"/>
      <c r="E643" s="5"/>
    </row>
    <row r="644" ht="15.75" customHeight="1">
      <c r="A644" s="5"/>
      <c r="B644" s="5"/>
      <c r="C644" s="5"/>
      <c r="D644" s="5"/>
      <c r="E644" s="5"/>
    </row>
    <row r="645" ht="15.75" customHeight="1">
      <c r="A645" s="5"/>
      <c r="B645" s="5"/>
      <c r="C645" s="5"/>
      <c r="D645" s="5"/>
      <c r="E645" s="5"/>
    </row>
    <row r="646" ht="15.75" customHeight="1">
      <c r="A646" s="5"/>
      <c r="B646" s="5"/>
      <c r="C646" s="5"/>
      <c r="D646" s="5"/>
      <c r="E646" s="5"/>
    </row>
    <row r="647" ht="15.75" customHeight="1">
      <c r="A647" s="5"/>
      <c r="B647" s="5"/>
      <c r="C647" s="5"/>
      <c r="D647" s="5"/>
      <c r="E647" s="5"/>
    </row>
    <row r="648" ht="15.75" customHeight="1">
      <c r="A648" s="5"/>
      <c r="B648" s="5"/>
      <c r="C648" s="5"/>
      <c r="D648" s="5"/>
      <c r="E648" s="5"/>
    </row>
    <row r="649" ht="15.75" customHeight="1">
      <c r="A649" s="5"/>
      <c r="B649" s="5"/>
      <c r="C649" s="5"/>
      <c r="D649" s="5"/>
      <c r="E649" s="5"/>
    </row>
    <row r="650" ht="15.75" customHeight="1">
      <c r="A650" s="5"/>
      <c r="B650" s="5"/>
      <c r="C650" s="5"/>
      <c r="D650" s="5"/>
      <c r="E650" s="5"/>
    </row>
    <row r="651" ht="15.75" customHeight="1">
      <c r="A651" s="5"/>
      <c r="B651" s="5"/>
      <c r="C651" s="5"/>
      <c r="D651" s="5"/>
      <c r="E651" s="5"/>
    </row>
    <row r="652" ht="15.75" customHeight="1">
      <c r="A652" s="5"/>
      <c r="B652" s="5"/>
      <c r="C652" s="5"/>
      <c r="D652" s="5"/>
      <c r="E652" s="5"/>
    </row>
    <row r="653" ht="15.75" customHeight="1">
      <c r="A653" s="5"/>
      <c r="B653" s="5"/>
      <c r="C653" s="5"/>
      <c r="D653" s="5"/>
      <c r="E653" s="5"/>
    </row>
    <row r="654" ht="15.75" customHeight="1">
      <c r="A654" s="5"/>
      <c r="B654" s="5"/>
      <c r="C654" s="5"/>
      <c r="D654" s="5"/>
      <c r="E654" s="5"/>
    </row>
    <row r="655" ht="15.75" customHeight="1">
      <c r="A655" s="5"/>
      <c r="B655" s="5"/>
      <c r="C655" s="5"/>
      <c r="D655" s="5"/>
      <c r="E655" s="5"/>
    </row>
    <row r="656" ht="15.75" customHeight="1">
      <c r="A656" s="5"/>
      <c r="B656" s="5"/>
      <c r="C656" s="5"/>
      <c r="D656" s="5"/>
      <c r="E656" s="5"/>
    </row>
    <row r="657" ht="15.75" customHeight="1">
      <c r="A657" s="5"/>
      <c r="B657" s="5"/>
      <c r="C657" s="5"/>
      <c r="D657" s="5"/>
      <c r="E657" s="5"/>
    </row>
    <row r="658" ht="15.75" customHeight="1">
      <c r="A658" s="5"/>
      <c r="B658" s="5"/>
      <c r="C658" s="5"/>
      <c r="D658" s="5"/>
      <c r="E658" s="5"/>
    </row>
    <row r="659" ht="15.75" customHeight="1">
      <c r="A659" s="5"/>
      <c r="B659" s="5"/>
      <c r="C659" s="5"/>
      <c r="D659" s="5"/>
      <c r="E659" s="5"/>
    </row>
    <row r="660" ht="15.75" customHeight="1">
      <c r="A660" s="5"/>
      <c r="B660" s="5"/>
      <c r="C660" s="5"/>
      <c r="D660" s="5"/>
      <c r="E660" s="5"/>
    </row>
    <row r="661" ht="15.75" customHeight="1">
      <c r="A661" s="5"/>
      <c r="B661" s="5"/>
      <c r="C661" s="5"/>
      <c r="D661" s="5"/>
      <c r="E661" s="5"/>
    </row>
    <row r="662" ht="15.75" customHeight="1">
      <c r="A662" s="5"/>
      <c r="B662" s="5"/>
      <c r="C662" s="5"/>
      <c r="D662" s="5"/>
      <c r="E662" s="5"/>
    </row>
    <row r="663" ht="15.75" customHeight="1">
      <c r="A663" s="5"/>
      <c r="B663" s="5"/>
      <c r="C663" s="5"/>
      <c r="D663" s="5"/>
      <c r="E663" s="5"/>
    </row>
    <row r="664" ht="15.75" customHeight="1">
      <c r="A664" s="5"/>
      <c r="B664" s="5"/>
      <c r="C664" s="5"/>
      <c r="D664" s="5"/>
      <c r="E664" s="5"/>
    </row>
    <row r="665" ht="15.75" customHeight="1">
      <c r="A665" s="5"/>
      <c r="B665" s="5"/>
      <c r="C665" s="5"/>
      <c r="D665" s="5"/>
      <c r="E665" s="5"/>
    </row>
    <row r="666" ht="15.75" customHeight="1">
      <c r="A666" s="5"/>
      <c r="B666" s="5"/>
      <c r="C666" s="5"/>
      <c r="D666" s="5"/>
      <c r="E666" s="5"/>
    </row>
    <row r="667" ht="15.75" customHeight="1">
      <c r="A667" s="5"/>
      <c r="B667" s="5"/>
      <c r="C667" s="5"/>
      <c r="D667" s="5"/>
      <c r="E667" s="5"/>
    </row>
    <row r="668" ht="15.75" customHeight="1">
      <c r="A668" s="5"/>
      <c r="B668" s="5"/>
      <c r="C668" s="5"/>
      <c r="D668" s="5"/>
      <c r="E668" s="5"/>
    </row>
    <row r="669" ht="15.75" customHeight="1">
      <c r="A669" s="5"/>
      <c r="B669" s="5"/>
      <c r="C669" s="5"/>
      <c r="D669" s="5"/>
      <c r="E669" s="5"/>
    </row>
    <row r="670" ht="15.75" customHeight="1">
      <c r="A670" s="5"/>
      <c r="B670" s="5"/>
      <c r="C670" s="5"/>
      <c r="D670" s="5"/>
      <c r="E670" s="5"/>
    </row>
    <row r="671" ht="15.75" customHeight="1">
      <c r="A671" s="5"/>
      <c r="B671" s="5"/>
      <c r="C671" s="5"/>
      <c r="D671" s="5"/>
      <c r="E671" s="5"/>
    </row>
    <row r="672" ht="15.75" customHeight="1">
      <c r="A672" s="5"/>
      <c r="B672" s="5"/>
      <c r="C672" s="5"/>
      <c r="D672" s="5"/>
      <c r="E672" s="5"/>
    </row>
    <row r="673" ht="15.75" customHeight="1">
      <c r="A673" s="5"/>
      <c r="B673" s="5"/>
      <c r="C673" s="5"/>
      <c r="D673" s="5"/>
      <c r="E673" s="5"/>
    </row>
    <row r="674" ht="15.75" customHeight="1">
      <c r="A674" s="5"/>
      <c r="B674" s="5"/>
      <c r="C674" s="5"/>
      <c r="D674" s="5"/>
      <c r="E674" s="5"/>
    </row>
    <row r="675" ht="15.75" customHeight="1">
      <c r="A675" s="5"/>
      <c r="B675" s="5"/>
      <c r="C675" s="5"/>
      <c r="D675" s="5"/>
      <c r="E675" s="5"/>
    </row>
    <row r="676" ht="15.75" customHeight="1">
      <c r="A676" s="5"/>
      <c r="B676" s="5"/>
      <c r="C676" s="5"/>
      <c r="D676" s="5"/>
      <c r="E676" s="5"/>
    </row>
    <row r="677" ht="15.75" customHeight="1">
      <c r="A677" s="5"/>
      <c r="B677" s="5"/>
      <c r="C677" s="5"/>
      <c r="D677" s="5"/>
      <c r="E677" s="5"/>
    </row>
    <row r="678" ht="15.75" customHeight="1">
      <c r="A678" s="5"/>
      <c r="B678" s="5"/>
      <c r="C678" s="5"/>
      <c r="D678" s="5"/>
      <c r="E678" s="5"/>
    </row>
    <row r="679" ht="15.75" customHeight="1">
      <c r="A679" s="5"/>
      <c r="B679" s="5"/>
      <c r="C679" s="5"/>
      <c r="D679" s="5"/>
      <c r="E679" s="5"/>
    </row>
    <row r="680" ht="15.75" customHeight="1">
      <c r="A680" s="5"/>
      <c r="B680" s="5"/>
      <c r="C680" s="5"/>
      <c r="D680" s="5"/>
      <c r="E680" s="5"/>
    </row>
    <row r="681" ht="15.75" customHeight="1">
      <c r="A681" s="5"/>
      <c r="B681" s="5"/>
      <c r="C681" s="5"/>
      <c r="D681" s="5"/>
      <c r="E681" s="5"/>
    </row>
    <row r="682" ht="15.75" customHeight="1">
      <c r="A682" s="5"/>
      <c r="B682" s="5"/>
      <c r="C682" s="5"/>
      <c r="D682" s="5"/>
      <c r="E682" s="5"/>
    </row>
    <row r="683" ht="15.75" customHeight="1">
      <c r="A683" s="5"/>
      <c r="B683" s="5"/>
      <c r="C683" s="5"/>
      <c r="D683" s="5"/>
      <c r="E683" s="5"/>
    </row>
    <row r="684" ht="15.75" customHeight="1">
      <c r="A684" s="5"/>
      <c r="B684" s="5"/>
      <c r="C684" s="5"/>
      <c r="D684" s="5"/>
      <c r="E684" s="5"/>
    </row>
    <row r="685" ht="15.75" customHeight="1">
      <c r="A685" s="5"/>
      <c r="B685" s="5"/>
      <c r="C685" s="5"/>
      <c r="D685" s="5"/>
      <c r="E685" s="5"/>
    </row>
    <row r="686" ht="15.75" customHeight="1">
      <c r="A686" s="5"/>
      <c r="B686" s="5"/>
      <c r="C686" s="5"/>
      <c r="D686" s="5"/>
      <c r="E686" s="5"/>
    </row>
    <row r="687" ht="15.75" customHeight="1">
      <c r="A687" s="5"/>
      <c r="B687" s="5"/>
      <c r="C687" s="5"/>
      <c r="D687" s="5"/>
      <c r="E687" s="5"/>
    </row>
    <row r="688" ht="15.75" customHeight="1">
      <c r="A688" s="5"/>
      <c r="B688" s="5"/>
      <c r="C688" s="5"/>
      <c r="D688" s="5"/>
      <c r="E688" s="5"/>
    </row>
    <row r="689" ht="15.75" customHeight="1">
      <c r="A689" s="5"/>
      <c r="B689" s="5"/>
      <c r="C689" s="5"/>
      <c r="D689" s="5"/>
      <c r="E689" s="5"/>
    </row>
    <row r="690" ht="15.75" customHeight="1">
      <c r="A690" s="5"/>
      <c r="B690" s="5"/>
      <c r="C690" s="5"/>
      <c r="D690" s="5"/>
      <c r="E690" s="5"/>
    </row>
    <row r="691" ht="15.75" customHeight="1">
      <c r="A691" s="5"/>
      <c r="B691" s="5"/>
      <c r="C691" s="5"/>
      <c r="D691" s="5"/>
      <c r="E691" s="5"/>
    </row>
    <row r="692" ht="15.75" customHeight="1">
      <c r="A692" s="5"/>
      <c r="B692" s="5"/>
      <c r="C692" s="5"/>
      <c r="D692" s="5"/>
      <c r="E692" s="5"/>
    </row>
    <row r="693" ht="15.75" customHeight="1">
      <c r="A693" s="5"/>
      <c r="B693" s="5"/>
      <c r="C693" s="5"/>
      <c r="D693" s="5"/>
      <c r="E693" s="5"/>
    </row>
    <row r="694" ht="15.75" customHeight="1">
      <c r="A694" s="5"/>
      <c r="B694" s="5"/>
      <c r="C694" s="5"/>
      <c r="D694" s="5"/>
      <c r="E694" s="5"/>
    </row>
    <row r="695" ht="15.75" customHeight="1">
      <c r="A695" s="5"/>
      <c r="B695" s="5"/>
      <c r="C695" s="5"/>
      <c r="D695" s="5"/>
      <c r="E695" s="5"/>
    </row>
    <row r="696" ht="15.75" customHeight="1">
      <c r="A696" s="5"/>
      <c r="B696" s="5"/>
      <c r="C696" s="5"/>
      <c r="D696" s="5"/>
      <c r="E696" s="5"/>
    </row>
    <row r="697" ht="15.75" customHeight="1">
      <c r="A697" s="5"/>
      <c r="B697" s="5"/>
      <c r="C697" s="5"/>
      <c r="D697" s="5"/>
      <c r="E697" s="5"/>
    </row>
    <row r="698" ht="15.75" customHeight="1">
      <c r="A698" s="5"/>
      <c r="B698" s="5"/>
      <c r="C698" s="5"/>
      <c r="D698" s="5"/>
      <c r="E698" s="5"/>
    </row>
    <row r="699" ht="15.75" customHeight="1">
      <c r="A699" s="5"/>
      <c r="B699" s="5"/>
      <c r="C699" s="5"/>
      <c r="D699" s="5"/>
      <c r="E699" s="5"/>
    </row>
    <row r="700" ht="15.75" customHeight="1">
      <c r="A700" s="5"/>
      <c r="B700" s="5"/>
      <c r="C700" s="5"/>
      <c r="D700" s="5"/>
      <c r="E700" s="5"/>
    </row>
    <row r="701" ht="15.75" customHeight="1">
      <c r="A701" s="5"/>
      <c r="B701" s="5"/>
      <c r="C701" s="5"/>
      <c r="D701" s="5"/>
      <c r="E701" s="5"/>
    </row>
    <row r="702" ht="15.75" customHeight="1">
      <c r="A702" s="5"/>
      <c r="B702" s="5"/>
      <c r="C702" s="5"/>
      <c r="D702" s="5"/>
      <c r="E702" s="5"/>
    </row>
    <row r="703" ht="15.75" customHeight="1">
      <c r="A703" s="5"/>
      <c r="B703" s="5"/>
      <c r="C703" s="5"/>
      <c r="D703" s="5"/>
      <c r="E703" s="5"/>
    </row>
    <row r="704" ht="15.75" customHeight="1">
      <c r="A704" s="5"/>
      <c r="B704" s="5"/>
      <c r="C704" s="5"/>
      <c r="D704" s="5"/>
      <c r="E704" s="5"/>
    </row>
    <row r="705" ht="15.75" customHeight="1">
      <c r="A705" s="5"/>
      <c r="B705" s="5"/>
      <c r="C705" s="5"/>
      <c r="D705" s="5"/>
      <c r="E705" s="5"/>
    </row>
    <row r="706" ht="15.75" customHeight="1">
      <c r="A706" s="5"/>
      <c r="B706" s="5"/>
      <c r="C706" s="5"/>
      <c r="D706" s="5"/>
      <c r="E706" s="5"/>
    </row>
    <row r="707" ht="15.75" customHeight="1">
      <c r="A707" s="5"/>
      <c r="B707" s="5"/>
      <c r="C707" s="5"/>
      <c r="D707" s="5"/>
      <c r="E707" s="5"/>
    </row>
    <row r="708" ht="15.75" customHeight="1">
      <c r="A708" s="5"/>
      <c r="B708" s="5"/>
      <c r="C708" s="5"/>
      <c r="D708" s="5"/>
      <c r="E708" s="5"/>
    </row>
    <row r="709" ht="15.75" customHeight="1">
      <c r="A709" s="5"/>
      <c r="B709" s="5"/>
      <c r="C709" s="5"/>
      <c r="D709" s="5"/>
      <c r="E709" s="5"/>
    </row>
    <row r="710" ht="15.75" customHeight="1">
      <c r="A710" s="5"/>
      <c r="B710" s="5"/>
      <c r="C710" s="5"/>
      <c r="D710" s="5"/>
      <c r="E710" s="5"/>
    </row>
    <row r="711" ht="15.75" customHeight="1">
      <c r="A711" s="5"/>
      <c r="B711" s="5"/>
      <c r="C711" s="5"/>
      <c r="D711" s="5"/>
      <c r="E711" s="5"/>
    </row>
    <row r="712" ht="15.75" customHeight="1">
      <c r="A712" s="5"/>
      <c r="B712" s="5"/>
      <c r="C712" s="5"/>
      <c r="D712" s="5"/>
      <c r="E712" s="5"/>
    </row>
    <row r="713" ht="15.75" customHeight="1">
      <c r="A713" s="5"/>
      <c r="B713" s="5"/>
      <c r="C713" s="5"/>
      <c r="D713" s="5"/>
      <c r="E713" s="5"/>
    </row>
    <row r="714" ht="15.75" customHeight="1">
      <c r="A714" s="5"/>
      <c r="B714" s="5"/>
      <c r="C714" s="5"/>
      <c r="D714" s="5"/>
      <c r="E714" s="5"/>
    </row>
    <row r="715" ht="15.75" customHeight="1">
      <c r="A715" s="5"/>
      <c r="B715" s="5"/>
      <c r="C715" s="5"/>
      <c r="D715" s="5"/>
      <c r="E715" s="5"/>
    </row>
    <row r="716" ht="15.75" customHeight="1">
      <c r="A716" s="5"/>
      <c r="B716" s="5"/>
      <c r="C716" s="5"/>
      <c r="D716" s="5"/>
      <c r="E716" s="5"/>
    </row>
    <row r="717" ht="15.75" customHeight="1">
      <c r="A717" s="5"/>
      <c r="B717" s="5"/>
      <c r="C717" s="5"/>
      <c r="D717" s="5"/>
      <c r="E717" s="5"/>
    </row>
    <row r="718" ht="15.75" customHeight="1">
      <c r="A718" s="5"/>
      <c r="B718" s="5"/>
      <c r="C718" s="5"/>
      <c r="D718" s="5"/>
      <c r="E718" s="5"/>
    </row>
    <row r="719" ht="15.75" customHeight="1">
      <c r="A719" s="5"/>
      <c r="B719" s="5"/>
      <c r="C719" s="5"/>
      <c r="D719" s="5"/>
      <c r="E719" s="5"/>
    </row>
    <row r="720" ht="15.75" customHeight="1">
      <c r="A720" s="5"/>
      <c r="B720" s="5"/>
      <c r="C720" s="5"/>
      <c r="D720" s="5"/>
      <c r="E720" s="5"/>
    </row>
    <row r="721" ht="15.75" customHeight="1">
      <c r="A721" s="5"/>
      <c r="B721" s="5"/>
      <c r="C721" s="5"/>
      <c r="D721" s="5"/>
      <c r="E721" s="5"/>
    </row>
    <row r="722" ht="15.75" customHeight="1">
      <c r="A722" s="5"/>
      <c r="B722" s="5"/>
      <c r="C722" s="5"/>
      <c r="D722" s="5"/>
      <c r="E722" s="5"/>
    </row>
    <row r="723" ht="15.75" customHeight="1">
      <c r="A723" s="5"/>
      <c r="B723" s="5"/>
      <c r="C723" s="5"/>
      <c r="D723" s="5"/>
      <c r="E723" s="5"/>
    </row>
    <row r="724" ht="15.75" customHeight="1">
      <c r="A724" s="5"/>
      <c r="B724" s="5"/>
      <c r="C724" s="5"/>
      <c r="D724" s="5"/>
      <c r="E724" s="5"/>
    </row>
    <row r="725" ht="15.75" customHeight="1">
      <c r="A725" s="5"/>
      <c r="B725" s="5"/>
      <c r="C725" s="5"/>
      <c r="D725" s="5"/>
      <c r="E725" s="5"/>
    </row>
    <row r="726" ht="15.75" customHeight="1">
      <c r="A726" s="5"/>
      <c r="B726" s="5"/>
      <c r="C726" s="5"/>
      <c r="D726" s="5"/>
      <c r="E726" s="5"/>
    </row>
    <row r="727" ht="15.75" customHeight="1">
      <c r="A727" s="5"/>
      <c r="B727" s="5"/>
      <c r="C727" s="5"/>
      <c r="D727" s="5"/>
      <c r="E727" s="5"/>
    </row>
    <row r="728" ht="15.75" customHeight="1">
      <c r="A728" s="5"/>
      <c r="B728" s="5"/>
      <c r="C728" s="5"/>
      <c r="D728" s="5"/>
      <c r="E728" s="5"/>
    </row>
    <row r="729" ht="15.75" customHeight="1">
      <c r="A729" s="5"/>
      <c r="B729" s="5"/>
      <c r="C729" s="5"/>
      <c r="D729" s="5"/>
      <c r="E729" s="5"/>
    </row>
    <row r="730" ht="15.75" customHeight="1">
      <c r="A730" s="5"/>
      <c r="B730" s="5"/>
      <c r="C730" s="5"/>
      <c r="D730" s="5"/>
      <c r="E730" s="5"/>
    </row>
    <row r="731" ht="15.75" customHeight="1">
      <c r="A731" s="5"/>
      <c r="B731" s="5"/>
      <c r="C731" s="5"/>
      <c r="D731" s="5"/>
      <c r="E731" s="5"/>
    </row>
    <row r="732" ht="15.75" customHeight="1">
      <c r="A732" s="5"/>
      <c r="B732" s="5"/>
      <c r="C732" s="5"/>
      <c r="D732" s="5"/>
      <c r="E732" s="5"/>
    </row>
    <row r="733" ht="15.75" customHeight="1">
      <c r="A733" s="5"/>
      <c r="B733" s="5"/>
      <c r="C733" s="5"/>
      <c r="D733" s="5"/>
      <c r="E733" s="5"/>
    </row>
    <row r="734" ht="15.75" customHeight="1">
      <c r="A734" s="5"/>
      <c r="B734" s="5"/>
      <c r="C734" s="5"/>
      <c r="D734" s="5"/>
      <c r="E734" s="5"/>
    </row>
    <row r="735" ht="15.75" customHeight="1">
      <c r="A735" s="5"/>
      <c r="B735" s="5"/>
      <c r="C735" s="5"/>
      <c r="D735" s="5"/>
      <c r="E735" s="5"/>
    </row>
    <row r="736" ht="15.75" customHeight="1">
      <c r="A736" s="5"/>
      <c r="B736" s="5"/>
      <c r="C736" s="5"/>
      <c r="D736" s="5"/>
      <c r="E736" s="5"/>
    </row>
    <row r="737" ht="15.75" customHeight="1">
      <c r="A737" s="5"/>
      <c r="B737" s="5"/>
      <c r="C737" s="5"/>
      <c r="D737" s="5"/>
      <c r="E737" s="5"/>
    </row>
    <row r="738" ht="15.75" customHeight="1">
      <c r="A738" s="5"/>
      <c r="B738" s="5"/>
      <c r="C738" s="5"/>
      <c r="D738" s="5"/>
      <c r="E738" s="5"/>
    </row>
    <row r="739" ht="15.75" customHeight="1">
      <c r="A739" s="5"/>
      <c r="B739" s="5"/>
      <c r="C739" s="5"/>
      <c r="D739" s="5"/>
      <c r="E739" s="5"/>
    </row>
    <row r="740" ht="15.75" customHeight="1">
      <c r="A740" s="5"/>
      <c r="B740" s="5"/>
      <c r="C740" s="5"/>
      <c r="D740" s="5"/>
      <c r="E740" s="5"/>
    </row>
    <row r="741" ht="15.75" customHeight="1">
      <c r="A741" s="5"/>
      <c r="B741" s="5"/>
      <c r="C741" s="5"/>
      <c r="D741" s="5"/>
      <c r="E741" s="5"/>
    </row>
    <row r="742" ht="15.75" customHeight="1">
      <c r="A742" s="5"/>
      <c r="B742" s="5"/>
      <c r="C742" s="5"/>
      <c r="D742" s="5"/>
      <c r="E742" s="5"/>
    </row>
    <row r="743" ht="15.75" customHeight="1">
      <c r="A743" s="5"/>
      <c r="B743" s="5"/>
      <c r="C743" s="5"/>
      <c r="D743" s="5"/>
      <c r="E743" s="5"/>
    </row>
    <row r="744" ht="15.75" customHeight="1">
      <c r="A744" s="5"/>
      <c r="B744" s="5"/>
      <c r="C744" s="5"/>
      <c r="D744" s="5"/>
      <c r="E744" s="5"/>
    </row>
    <row r="745" ht="15.75" customHeight="1">
      <c r="A745" s="5"/>
      <c r="B745" s="5"/>
      <c r="C745" s="5"/>
      <c r="D745" s="5"/>
      <c r="E745" s="5"/>
    </row>
    <row r="746" ht="15.75" customHeight="1">
      <c r="A746" s="5"/>
      <c r="B746" s="5"/>
      <c r="C746" s="5"/>
      <c r="D746" s="5"/>
      <c r="E746" s="5"/>
    </row>
    <row r="747" ht="15.75" customHeight="1">
      <c r="A747" s="5"/>
      <c r="B747" s="5"/>
      <c r="C747" s="5"/>
      <c r="D747" s="5"/>
      <c r="E747" s="5"/>
    </row>
    <row r="748" ht="15.75" customHeight="1">
      <c r="A748" s="5"/>
      <c r="B748" s="5"/>
      <c r="C748" s="5"/>
      <c r="D748" s="5"/>
      <c r="E748" s="5"/>
    </row>
    <row r="749" ht="15.75" customHeight="1">
      <c r="A749" s="5"/>
      <c r="B749" s="5"/>
      <c r="C749" s="5"/>
      <c r="D749" s="5"/>
      <c r="E749" s="5"/>
    </row>
    <row r="750" ht="15.75" customHeight="1">
      <c r="A750" s="5"/>
      <c r="B750" s="5"/>
      <c r="C750" s="5"/>
      <c r="D750" s="5"/>
      <c r="E750" s="5"/>
    </row>
    <row r="751" ht="15.75" customHeight="1">
      <c r="A751" s="5"/>
      <c r="B751" s="5"/>
      <c r="C751" s="5"/>
      <c r="D751" s="5"/>
      <c r="E751" s="5"/>
    </row>
    <row r="752" ht="15.75" customHeight="1">
      <c r="A752" s="5"/>
      <c r="B752" s="5"/>
      <c r="C752" s="5"/>
      <c r="D752" s="5"/>
      <c r="E752" s="5"/>
    </row>
    <row r="753" ht="15.75" customHeight="1">
      <c r="A753" s="5"/>
      <c r="B753" s="5"/>
      <c r="C753" s="5"/>
      <c r="D753" s="5"/>
      <c r="E753" s="5"/>
    </row>
    <row r="754" ht="15.75" customHeight="1">
      <c r="A754" s="5"/>
      <c r="B754" s="5"/>
      <c r="C754" s="5"/>
      <c r="D754" s="5"/>
      <c r="E754" s="5"/>
    </row>
    <row r="755" ht="15.75" customHeight="1">
      <c r="A755" s="5"/>
      <c r="B755" s="5"/>
      <c r="C755" s="5"/>
      <c r="D755" s="5"/>
      <c r="E755" s="5"/>
    </row>
    <row r="756" ht="15.75" customHeight="1">
      <c r="A756" s="5"/>
      <c r="B756" s="5"/>
      <c r="C756" s="5"/>
      <c r="D756" s="5"/>
      <c r="E756" s="5"/>
    </row>
    <row r="757" ht="15.75" customHeight="1">
      <c r="A757" s="5"/>
      <c r="B757" s="5"/>
      <c r="C757" s="5"/>
      <c r="D757" s="5"/>
      <c r="E757" s="5"/>
    </row>
    <row r="758" ht="15.75" customHeight="1">
      <c r="A758" s="5"/>
      <c r="B758" s="5"/>
      <c r="C758" s="5"/>
      <c r="D758" s="5"/>
      <c r="E758" s="5"/>
    </row>
    <row r="759" ht="15.75" customHeight="1">
      <c r="A759" s="5"/>
      <c r="B759" s="5"/>
      <c r="C759" s="5"/>
      <c r="D759" s="5"/>
      <c r="E759" s="5"/>
    </row>
    <row r="760" ht="15.75" customHeight="1">
      <c r="A760" s="5"/>
      <c r="B760" s="5"/>
      <c r="C760" s="5"/>
      <c r="D760" s="5"/>
      <c r="E760" s="5"/>
    </row>
    <row r="761" ht="15.75" customHeight="1">
      <c r="A761" s="5"/>
      <c r="B761" s="5"/>
      <c r="C761" s="5"/>
      <c r="D761" s="5"/>
      <c r="E761" s="5"/>
    </row>
    <row r="762" ht="15.75" customHeight="1">
      <c r="A762" s="5"/>
      <c r="B762" s="5"/>
      <c r="C762" s="5"/>
      <c r="D762" s="5"/>
      <c r="E762" s="5"/>
    </row>
    <row r="763" ht="15.75" customHeight="1">
      <c r="A763" s="5"/>
      <c r="B763" s="5"/>
      <c r="C763" s="5"/>
      <c r="D763" s="5"/>
      <c r="E763" s="5"/>
    </row>
    <row r="764" ht="15.75" customHeight="1">
      <c r="A764" s="5"/>
      <c r="B764" s="5"/>
      <c r="C764" s="5"/>
      <c r="D764" s="5"/>
      <c r="E764" s="5"/>
    </row>
    <row r="765" ht="15.75" customHeight="1">
      <c r="A765" s="5"/>
      <c r="B765" s="5"/>
      <c r="C765" s="5"/>
      <c r="D765" s="5"/>
      <c r="E765" s="5"/>
    </row>
    <row r="766" ht="15.75" customHeight="1">
      <c r="A766" s="5"/>
      <c r="B766" s="5"/>
      <c r="C766" s="5"/>
      <c r="D766" s="5"/>
      <c r="E766" s="5"/>
    </row>
    <row r="767" ht="15.75" customHeight="1">
      <c r="A767" s="5"/>
      <c r="B767" s="5"/>
      <c r="C767" s="5"/>
      <c r="D767" s="5"/>
      <c r="E767" s="5"/>
    </row>
    <row r="768" ht="15.75" customHeight="1">
      <c r="A768" s="5"/>
      <c r="B768" s="5"/>
      <c r="C768" s="5"/>
      <c r="D768" s="5"/>
      <c r="E768" s="5"/>
    </row>
    <row r="769" ht="15.75" customHeight="1">
      <c r="A769" s="5"/>
      <c r="B769" s="5"/>
      <c r="C769" s="5"/>
      <c r="D769" s="5"/>
      <c r="E769" s="5"/>
    </row>
    <row r="770" ht="15.75" customHeight="1">
      <c r="A770" s="5"/>
      <c r="B770" s="5"/>
      <c r="C770" s="5"/>
      <c r="D770" s="5"/>
      <c r="E770" s="5"/>
    </row>
    <row r="771" ht="15.75" customHeight="1">
      <c r="A771" s="5"/>
      <c r="B771" s="5"/>
      <c r="C771" s="5"/>
      <c r="D771" s="5"/>
      <c r="E771" s="5"/>
    </row>
    <row r="772" ht="15.75" customHeight="1">
      <c r="A772" s="5"/>
      <c r="B772" s="5"/>
      <c r="C772" s="5"/>
      <c r="D772" s="5"/>
      <c r="E772" s="5"/>
    </row>
    <row r="773" ht="15.75" customHeight="1">
      <c r="A773" s="5"/>
      <c r="B773" s="5"/>
      <c r="C773" s="5"/>
      <c r="D773" s="5"/>
      <c r="E773" s="5"/>
    </row>
    <row r="774" ht="15.75" customHeight="1">
      <c r="A774" s="5"/>
      <c r="B774" s="5"/>
      <c r="C774" s="5"/>
      <c r="D774" s="5"/>
      <c r="E774" s="5"/>
    </row>
    <row r="775" ht="15.75" customHeight="1">
      <c r="A775" s="5"/>
      <c r="B775" s="5"/>
      <c r="C775" s="5"/>
      <c r="D775" s="5"/>
      <c r="E775" s="5"/>
    </row>
    <row r="776" ht="15.75" customHeight="1">
      <c r="A776" s="5"/>
      <c r="B776" s="5"/>
      <c r="C776" s="5"/>
      <c r="D776" s="5"/>
      <c r="E776" s="5"/>
    </row>
    <row r="777" ht="15.75" customHeight="1">
      <c r="A777" s="5"/>
      <c r="B777" s="5"/>
      <c r="C777" s="5"/>
      <c r="D777" s="5"/>
      <c r="E777" s="5"/>
    </row>
    <row r="778" ht="15.75" customHeight="1">
      <c r="A778" s="5"/>
      <c r="B778" s="5"/>
      <c r="C778" s="5"/>
      <c r="D778" s="5"/>
      <c r="E778" s="5"/>
    </row>
    <row r="779" ht="15.75" customHeight="1">
      <c r="A779" s="5"/>
      <c r="B779" s="5"/>
      <c r="C779" s="5"/>
      <c r="D779" s="5"/>
      <c r="E779" s="5"/>
    </row>
    <row r="780" ht="15.75" customHeight="1">
      <c r="A780" s="5"/>
      <c r="B780" s="5"/>
      <c r="C780" s="5"/>
      <c r="D780" s="5"/>
      <c r="E780" s="5"/>
    </row>
    <row r="781" ht="15.75" customHeight="1">
      <c r="A781" s="5"/>
      <c r="B781" s="5"/>
      <c r="C781" s="5"/>
      <c r="D781" s="5"/>
      <c r="E781" s="5"/>
    </row>
    <row r="782" ht="15.75" customHeight="1">
      <c r="A782" s="5"/>
      <c r="B782" s="5"/>
      <c r="C782" s="5"/>
      <c r="D782" s="5"/>
      <c r="E782" s="5"/>
    </row>
    <row r="783" ht="15.75" customHeight="1">
      <c r="A783" s="5"/>
      <c r="B783" s="5"/>
      <c r="C783" s="5"/>
      <c r="D783" s="5"/>
      <c r="E783" s="5"/>
    </row>
    <row r="784" ht="15.75" customHeight="1">
      <c r="A784" s="5"/>
      <c r="B784" s="5"/>
      <c r="C784" s="5"/>
      <c r="D784" s="5"/>
      <c r="E784" s="5"/>
    </row>
    <row r="785" ht="15.75" customHeight="1">
      <c r="A785" s="5"/>
      <c r="B785" s="5"/>
      <c r="C785" s="5"/>
      <c r="D785" s="5"/>
      <c r="E785" s="5"/>
    </row>
    <row r="786" ht="15.75" customHeight="1">
      <c r="A786" s="5"/>
      <c r="B786" s="5"/>
      <c r="C786" s="5"/>
      <c r="D786" s="5"/>
      <c r="E786" s="5"/>
    </row>
    <row r="787" ht="15.75" customHeight="1">
      <c r="A787" s="5"/>
      <c r="B787" s="5"/>
      <c r="C787" s="5"/>
      <c r="D787" s="5"/>
      <c r="E787" s="5"/>
    </row>
    <row r="788" ht="15.75" customHeight="1">
      <c r="A788" s="5"/>
      <c r="B788" s="5"/>
      <c r="C788" s="5"/>
      <c r="D788" s="5"/>
      <c r="E788" s="5"/>
    </row>
    <row r="789" ht="15.75" customHeight="1">
      <c r="A789" s="5"/>
      <c r="B789" s="5"/>
      <c r="C789" s="5"/>
      <c r="D789" s="5"/>
      <c r="E789" s="5"/>
    </row>
    <row r="790" ht="15.75" customHeight="1">
      <c r="A790" s="5"/>
      <c r="B790" s="5"/>
      <c r="C790" s="5"/>
      <c r="D790" s="5"/>
      <c r="E790" s="5"/>
    </row>
    <row r="791" ht="15.75" customHeight="1">
      <c r="A791" s="5"/>
      <c r="B791" s="5"/>
      <c r="C791" s="5"/>
      <c r="D791" s="5"/>
      <c r="E791" s="5"/>
    </row>
    <row r="792" ht="15.75" customHeight="1">
      <c r="A792" s="5"/>
      <c r="B792" s="5"/>
      <c r="C792" s="5"/>
      <c r="D792" s="5"/>
      <c r="E792" s="5"/>
    </row>
    <row r="793" ht="15.75" customHeight="1">
      <c r="A793" s="5"/>
      <c r="B793" s="5"/>
      <c r="C793" s="5"/>
      <c r="D793" s="5"/>
      <c r="E793" s="5"/>
    </row>
    <row r="794" ht="15.75" customHeight="1">
      <c r="A794" s="5"/>
      <c r="B794" s="5"/>
      <c r="C794" s="5"/>
      <c r="D794" s="5"/>
      <c r="E794" s="5"/>
    </row>
    <row r="795" ht="15.75" customHeight="1">
      <c r="A795" s="5"/>
      <c r="B795" s="5"/>
      <c r="C795" s="5"/>
      <c r="D795" s="5"/>
      <c r="E795" s="5"/>
    </row>
    <row r="796" ht="15.75" customHeight="1">
      <c r="A796" s="5"/>
      <c r="B796" s="5"/>
      <c r="C796" s="5"/>
      <c r="D796" s="5"/>
      <c r="E796" s="5"/>
    </row>
    <row r="797" ht="15.75" customHeight="1">
      <c r="A797" s="5"/>
      <c r="B797" s="5"/>
      <c r="C797" s="5"/>
      <c r="D797" s="5"/>
      <c r="E797" s="5"/>
    </row>
    <row r="798" ht="15.75" customHeight="1">
      <c r="A798" s="5"/>
      <c r="B798" s="5"/>
      <c r="C798" s="5"/>
      <c r="D798" s="5"/>
      <c r="E798" s="5"/>
    </row>
    <row r="799" ht="15.75" customHeight="1">
      <c r="A799" s="5"/>
      <c r="B799" s="5"/>
      <c r="C799" s="5"/>
      <c r="D799" s="5"/>
      <c r="E799" s="5"/>
    </row>
    <row r="800" ht="15.75" customHeight="1">
      <c r="A800" s="5"/>
      <c r="B800" s="5"/>
      <c r="C800" s="5"/>
      <c r="D800" s="5"/>
      <c r="E800" s="5"/>
    </row>
    <row r="801" ht="15.75" customHeight="1">
      <c r="A801" s="5"/>
      <c r="B801" s="5"/>
      <c r="C801" s="5"/>
      <c r="D801" s="5"/>
      <c r="E801" s="5"/>
    </row>
    <row r="802" ht="15.75" customHeight="1">
      <c r="A802" s="5"/>
      <c r="B802" s="5"/>
      <c r="C802" s="5"/>
      <c r="D802" s="5"/>
      <c r="E802" s="5"/>
    </row>
    <row r="803" ht="15.75" customHeight="1">
      <c r="A803" s="5"/>
      <c r="B803" s="5"/>
      <c r="C803" s="5"/>
      <c r="D803" s="5"/>
      <c r="E803" s="5"/>
    </row>
    <row r="804" ht="15.75" customHeight="1">
      <c r="A804" s="5"/>
      <c r="B804" s="5"/>
      <c r="C804" s="5"/>
      <c r="D804" s="5"/>
      <c r="E804" s="5"/>
    </row>
    <row r="805" ht="15.75" customHeight="1">
      <c r="A805" s="5"/>
      <c r="B805" s="5"/>
      <c r="C805" s="5"/>
      <c r="D805" s="5"/>
      <c r="E805" s="5"/>
    </row>
    <row r="806" ht="15.75" customHeight="1">
      <c r="A806" s="5"/>
      <c r="B806" s="5"/>
      <c r="C806" s="5"/>
      <c r="D806" s="5"/>
      <c r="E806" s="5"/>
    </row>
    <row r="807" ht="15.75" customHeight="1">
      <c r="A807" s="5"/>
      <c r="B807" s="5"/>
      <c r="C807" s="5"/>
      <c r="D807" s="5"/>
      <c r="E807" s="5"/>
    </row>
    <row r="808" ht="15.75" customHeight="1">
      <c r="A808" s="5"/>
      <c r="B808" s="5"/>
      <c r="C808" s="5"/>
      <c r="D808" s="5"/>
      <c r="E808" s="5"/>
    </row>
    <row r="809" ht="15.75" customHeight="1">
      <c r="A809" s="5"/>
      <c r="B809" s="5"/>
      <c r="C809" s="5"/>
      <c r="D809" s="5"/>
      <c r="E809" s="5"/>
    </row>
    <row r="810" ht="15.75" customHeight="1">
      <c r="A810" s="5"/>
      <c r="B810" s="5"/>
      <c r="C810" s="5"/>
      <c r="D810" s="5"/>
      <c r="E810" s="5"/>
    </row>
    <row r="811" ht="15.75" customHeight="1">
      <c r="A811" s="5"/>
      <c r="B811" s="5"/>
      <c r="C811" s="5"/>
      <c r="D811" s="5"/>
      <c r="E811" s="5"/>
    </row>
    <row r="812" ht="15.75" customHeight="1">
      <c r="A812" s="5"/>
      <c r="B812" s="5"/>
      <c r="C812" s="5"/>
      <c r="D812" s="5"/>
      <c r="E812" s="5"/>
    </row>
    <row r="813" ht="15.75" customHeight="1">
      <c r="A813" s="5"/>
      <c r="B813" s="5"/>
      <c r="C813" s="5"/>
      <c r="D813" s="5"/>
      <c r="E813" s="5"/>
    </row>
    <row r="814" ht="15.75" customHeight="1">
      <c r="A814" s="5"/>
      <c r="B814" s="5"/>
      <c r="C814" s="5"/>
      <c r="D814" s="5"/>
      <c r="E814" s="5"/>
    </row>
    <row r="815" ht="15.75" customHeight="1">
      <c r="A815" s="5"/>
      <c r="B815" s="5"/>
      <c r="C815" s="5"/>
      <c r="D815" s="5"/>
      <c r="E815" s="5"/>
    </row>
    <row r="816" ht="15.75" customHeight="1">
      <c r="A816" s="5"/>
      <c r="B816" s="5"/>
      <c r="C816" s="5"/>
      <c r="D816" s="5"/>
      <c r="E816" s="5"/>
    </row>
    <row r="817" ht="15.75" customHeight="1">
      <c r="A817" s="5"/>
      <c r="B817" s="5"/>
      <c r="C817" s="5"/>
      <c r="D817" s="5"/>
      <c r="E817" s="5"/>
    </row>
    <row r="818" ht="15.75" customHeight="1">
      <c r="A818" s="5"/>
      <c r="B818" s="5"/>
      <c r="C818" s="5"/>
      <c r="D818" s="5"/>
      <c r="E818" s="5"/>
    </row>
    <row r="819" ht="15.75" customHeight="1">
      <c r="A819" s="5"/>
      <c r="B819" s="5"/>
      <c r="C819" s="5"/>
      <c r="D819" s="5"/>
      <c r="E819" s="5"/>
    </row>
    <row r="820" ht="15.75" customHeight="1">
      <c r="A820" s="5"/>
      <c r="B820" s="5"/>
      <c r="C820" s="5"/>
      <c r="D820" s="5"/>
      <c r="E820" s="5"/>
    </row>
    <row r="821" ht="15.75" customHeight="1">
      <c r="A821" s="5"/>
      <c r="B821" s="5"/>
      <c r="C821" s="5"/>
      <c r="D821" s="5"/>
      <c r="E821" s="5"/>
    </row>
    <row r="822" ht="15.75" customHeight="1">
      <c r="A822" s="5"/>
      <c r="B822" s="5"/>
      <c r="C822" s="5"/>
      <c r="D822" s="5"/>
      <c r="E822" s="5"/>
    </row>
    <row r="823" ht="15.75" customHeight="1">
      <c r="A823" s="5"/>
      <c r="B823" s="5"/>
      <c r="C823" s="5"/>
      <c r="D823" s="5"/>
      <c r="E823" s="5"/>
    </row>
    <row r="824" ht="15.75" customHeight="1">
      <c r="A824" s="5"/>
      <c r="B824" s="5"/>
      <c r="C824" s="5"/>
      <c r="D824" s="5"/>
      <c r="E824" s="5"/>
    </row>
    <row r="825" ht="15.75" customHeight="1">
      <c r="A825" s="5"/>
      <c r="B825" s="5"/>
      <c r="C825" s="5"/>
      <c r="D825" s="5"/>
      <c r="E825" s="5"/>
    </row>
    <row r="826" ht="15.75" customHeight="1">
      <c r="A826" s="5"/>
      <c r="B826" s="5"/>
      <c r="C826" s="5"/>
      <c r="D826" s="5"/>
      <c r="E826" s="5"/>
    </row>
    <row r="827" ht="15.75" customHeight="1">
      <c r="A827" s="5"/>
      <c r="B827" s="5"/>
      <c r="C827" s="5"/>
      <c r="D827" s="5"/>
      <c r="E827" s="5"/>
    </row>
    <row r="828" ht="15.75" customHeight="1">
      <c r="A828" s="5"/>
      <c r="B828" s="5"/>
      <c r="C828" s="5"/>
      <c r="D828" s="5"/>
      <c r="E828" s="5"/>
    </row>
    <row r="829" ht="15.75" customHeight="1">
      <c r="A829" s="5"/>
      <c r="B829" s="5"/>
      <c r="C829" s="5"/>
      <c r="D829" s="5"/>
      <c r="E829" s="5"/>
    </row>
    <row r="830" ht="15.75" customHeight="1">
      <c r="A830" s="5"/>
      <c r="B830" s="5"/>
      <c r="C830" s="5"/>
      <c r="D830" s="5"/>
      <c r="E830" s="5"/>
    </row>
    <row r="831" ht="15.75" customHeight="1">
      <c r="A831" s="5"/>
      <c r="B831" s="5"/>
      <c r="C831" s="5"/>
      <c r="D831" s="5"/>
      <c r="E831" s="5"/>
    </row>
    <row r="832" ht="15.75" customHeight="1">
      <c r="A832" s="5"/>
      <c r="B832" s="5"/>
      <c r="C832" s="5"/>
      <c r="D832" s="5"/>
      <c r="E832" s="5"/>
    </row>
    <row r="833" ht="15.75" customHeight="1">
      <c r="A833" s="5"/>
      <c r="B833" s="5"/>
      <c r="C833" s="5"/>
      <c r="D833" s="5"/>
      <c r="E833" s="5"/>
    </row>
    <row r="834" ht="15.75" customHeight="1">
      <c r="A834" s="5"/>
      <c r="B834" s="5"/>
      <c r="C834" s="5"/>
      <c r="D834" s="5"/>
      <c r="E834" s="5"/>
    </row>
    <row r="835" ht="15.75" customHeight="1">
      <c r="A835" s="5"/>
      <c r="B835" s="5"/>
      <c r="C835" s="5"/>
      <c r="D835" s="5"/>
      <c r="E835" s="5"/>
    </row>
    <row r="836" ht="15.75" customHeight="1">
      <c r="A836" s="5"/>
      <c r="B836" s="5"/>
      <c r="C836" s="5"/>
      <c r="D836" s="5"/>
      <c r="E836" s="5"/>
    </row>
    <row r="837" ht="15.75" customHeight="1">
      <c r="A837" s="5"/>
      <c r="B837" s="5"/>
      <c r="C837" s="5"/>
      <c r="D837" s="5"/>
      <c r="E837" s="5"/>
    </row>
    <row r="838" ht="15.75" customHeight="1">
      <c r="A838" s="5"/>
      <c r="B838" s="5"/>
      <c r="C838" s="5"/>
      <c r="D838" s="5"/>
      <c r="E838" s="5"/>
    </row>
    <row r="839" ht="15.75" customHeight="1">
      <c r="A839" s="5"/>
      <c r="B839" s="5"/>
      <c r="C839" s="5"/>
      <c r="D839" s="5"/>
      <c r="E839" s="5"/>
    </row>
    <row r="840" ht="15.75" customHeight="1">
      <c r="A840" s="5"/>
      <c r="B840" s="5"/>
      <c r="C840" s="5"/>
      <c r="D840" s="5"/>
      <c r="E840" s="5"/>
    </row>
    <row r="841" ht="15.75" customHeight="1">
      <c r="A841" s="5"/>
      <c r="B841" s="5"/>
      <c r="C841" s="5"/>
      <c r="D841" s="5"/>
      <c r="E841" s="5"/>
    </row>
    <row r="842" ht="15.75" customHeight="1">
      <c r="A842" s="5"/>
      <c r="B842" s="5"/>
      <c r="C842" s="5"/>
      <c r="D842" s="5"/>
      <c r="E842" s="5"/>
    </row>
    <row r="843" ht="15.75" customHeight="1">
      <c r="A843" s="5"/>
      <c r="B843" s="5"/>
      <c r="C843" s="5"/>
      <c r="D843" s="5"/>
      <c r="E843" s="5"/>
    </row>
    <row r="844" ht="15.75" customHeight="1">
      <c r="A844" s="5"/>
      <c r="B844" s="5"/>
      <c r="C844" s="5"/>
      <c r="D844" s="5"/>
      <c r="E844" s="5"/>
    </row>
    <row r="845" ht="15.75" customHeight="1">
      <c r="A845" s="5"/>
      <c r="B845" s="5"/>
      <c r="C845" s="5"/>
      <c r="D845" s="5"/>
      <c r="E845" s="5"/>
    </row>
    <row r="846" ht="15.75" customHeight="1">
      <c r="A846" s="5"/>
      <c r="B846" s="5"/>
      <c r="C846" s="5"/>
      <c r="D846" s="5"/>
      <c r="E846" s="5"/>
    </row>
    <row r="847" ht="15.75" customHeight="1">
      <c r="A847" s="5"/>
      <c r="B847" s="5"/>
      <c r="C847" s="5"/>
      <c r="D847" s="5"/>
      <c r="E847" s="5"/>
    </row>
    <row r="848" ht="15.75" customHeight="1">
      <c r="A848" s="5"/>
      <c r="B848" s="5"/>
      <c r="C848" s="5"/>
      <c r="D848" s="5"/>
      <c r="E848" s="5"/>
    </row>
    <row r="849" ht="15.75" customHeight="1">
      <c r="A849" s="5"/>
      <c r="B849" s="5"/>
      <c r="C849" s="5"/>
      <c r="D849" s="5"/>
      <c r="E849" s="5"/>
    </row>
    <row r="850" ht="15.75" customHeight="1">
      <c r="A850" s="5"/>
      <c r="B850" s="5"/>
      <c r="C850" s="5"/>
      <c r="D850" s="5"/>
      <c r="E850" s="5"/>
    </row>
    <row r="851" ht="15.75" customHeight="1">
      <c r="A851" s="5"/>
      <c r="B851" s="5"/>
      <c r="C851" s="5"/>
      <c r="D851" s="5"/>
      <c r="E851" s="5"/>
    </row>
    <row r="852" ht="15.75" customHeight="1">
      <c r="A852" s="5"/>
      <c r="B852" s="5"/>
      <c r="C852" s="5"/>
      <c r="D852" s="5"/>
      <c r="E852" s="5"/>
    </row>
    <row r="853" ht="15.75" customHeight="1">
      <c r="A853" s="5"/>
      <c r="B853" s="5"/>
      <c r="C853" s="5"/>
      <c r="D853" s="5"/>
      <c r="E853" s="5"/>
    </row>
    <row r="854" ht="15.75" customHeight="1">
      <c r="A854" s="5"/>
      <c r="B854" s="5"/>
      <c r="C854" s="5"/>
      <c r="D854" s="5"/>
      <c r="E854" s="5"/>
    </row>
    <row r="855" ht="15.75" customHeight="1">
      <c r="A855" s="5"/>
      <c r="B855" s="5"/>
      <c r="C855" s="5"/>
      <c r="D855" s="5"/>
      <c r="E855" s="5"/>
    </row>
    <row r="856" ht="15.75" customHeight="1">
      <c r="A856" s="5"/>
      <c r="B856" s="5"/>
      <c r="C856" s="5"/>
      <c r="D856" s="5"/>
      <c r="E856" s="5"/>
    </row>
    <row r="857" ht="15.75" customHeight="1">
      <c r="A857" s="5"/>
      <c r="B857" s="5"/>
      <c r="C857" s="5"/>
      <c r="D857" s="5"/>
      <c r="E857" s="5"/>
    </row>
    <row r="858" ht="15.75" customHeight="1">
      <c r="A858" s="5"/>
      <c r="B858" s="5"/>
      <c r="C858" s="5"/>
      <c r="D858" s="5"/>
      <c r="E858" s="5"/>
    </row>
    <row r="859" ht="15.75" customHeight="1">
      <c r="A859" s="5"/>
      <c r="B859" s="5"/>
      <c r="C859" s="5"/>
      <c r="D859" s="5"/>
      <c r="E859" s="5"/>
    </row>
    <row r="860" ht="15.75" customHeight="1">
      <c r="A860" s="5"/>
      <c r="B860" s="5"/>
      <c r="C860" s="5"/>
      <c r="D860" s="5"/>
      <c r="E860" s="5"/>
    </row>
    <row r="861" ht="15.75" customHeight="1">
      <c r="A861" s="5"/>
      <c r="B861" s="5"/>
      <c r="C861" s="5"/>
      <c r="D861" s="5"/>
      <c r="E861" s="5"/>
    </row>
    <row r="862" ht="15.75" customHeight="1">
      <c r="A862" s="5"/>
      <c r="B862" s="5"/>
      <c r="C862" s="5"/>
      <c r="D862" s="5"/>
      <c r="E862" s="5"/>
    </row>
    <row r="863" ht="15.75" customHeight="1">
      <c r="A863" s="5"/>
      <c r="B863" s="5"/>
      <c r="C863" s="5"/>
      <c r="D863" s="5"/>
      <c r="E863" s="5"/>
    </row>
    <row r="864" ht="15.75" customHeight="1">
      <c r="A864" s="5"/>
      <c r="B864" s="5"/>
      <c r="C864" s="5"/>
      <c r="D864" s="5"/>
      <c r="E864" s="5"/>
    </row>
    <row r="865" ht="15.75" customHeight="1">
      <c r="A865" s="5"/>
      <c r="B865" s="5"/>
      <c r="C865" s="5"/>
      <c r="D865" s="5"/>
      <c r="E865" s="5"/>
    </row>
    <row r="866" ht="15.75" customHeight="1">
      <c r="A866" s="5"/>
      <c r="B866" s="5"/>
      <c r="C866" s="5"/>
      <c r="D866" s="5"/>
      <c r="E866" s="5"/>
    </row>
    <row r="867" ht="15.75" customHeight="1">
      <c r="A867" s="5"/>
      <c r="B867" s="5"/>
      <c r="C867" s="5"/>
      <c r="D867" s="5"/>
      <c r="E867" s="5"/>
    </row>
    <row r="868" ht="15.75" customHeight="1">
      <c r="A868" s="5"/>
      <c r="B868" s="5"/>
      <c r="C868" s="5"/>
      <c r="D868" s="5"/>
      <c r="E868" s="5"/>
    </row>
    <row r="869" ht="15.75" customHeight="1">
      <c r="A869" s="5"/>
      <c r="B869" s="5"/>
      <c r="C869" s="5"/>
      <c r="D869" s="5"/>
      <c r="E869" s="5"/>
    </row>
    <row r="870" ht="15.75" customHeight="1">
      <c r="A870" s="5"/>
      <c r="B870" s="5"/>
      <c r="C870" s="5"/>
      <c r="D870" s="5"/>
      <c r="E870" s="5"/>
    </row>
    <row r="871" ht="15.75" customHeight="1">
      <c r="A871" s="5"/>
      <c r="B871" s="5"/>
      <c r="C871" s="5"/>
      <c r="D871" s="5"/>
      <c r="E871" s="5"/>
    </row>
    <row r="872" ht="15.75" customHeight="1">
      <c r="A872" s="5"/>
      <c r="B872" s="5"/>
      <c r="C872" s="5"/>
      <c r="D872" s="5"/>
      <c r="E872" s="5"/>
    </row>
    <row r="873" ht="15.75" customHeight="1">
      <c r="A873" s="5"/>
      <c r="B873" s="5"/>
      <c r="C873" s="5"/>
      <c r="D873" s="5"/>
      <c r="E873" s="5"/>
    </row>
    <row r="874" ht="15.75" customHeight="1">
      <c r="A874" s="5"/>
      <c r="B874" s="5"/>
      <c r="C874" s="5"/>
      <c r="D874" s="5"/>
      <c r="E874" s="5"/>
    </row>
    <row r="875" ht="15.75" customHeight="1">
      <c r="A875" s="5"/>
      <c r="B875" s="5"/>
      <c r="C875" s="5"/>
      <c r="D875" s="5"/>
      <c r="E875" s="5"/>
    </row>
    <row r="876" ht="15.75" customHeight="1">
      <c r="A876" s="5"/>
      <c r="B876" s="5"/>
      <c r="C876" s="5"/>
      <c r="D876" s="5"/>
      <c r="E876" s="5"/>
    </row>
    <row r="877" ht="15.75" customHeight="1">
      <c r="A877" s="5"/>
      <c r="B877" s="5"/>
      <c r="C877" s="5"/>
      <c r="D877" s="5"/>
      <c r="E877" s="5"/>
    </row>
    <row r="878" ht="15.75" customHeight="1">
      <c r="A878" s="5"/>
      <c r="B878" s="5"/>
      <c r="C878" s="5"/>
      <c r="D878" s="5"/>
      <c r="E878" s="5"/>
    </row>
    <row r="879" ht="15.75" customHeight="1">
      <c r="A879" s="5"/>
      <c r="B879" s="5"/>
      <c r="C879" s="5"/>
      <c r="D879" s="5"/>
      <c r="E879" s="5"/>
    </row>
    <row r="880" ht="15.75" customHeight="1">
      <c r="A880" s="5"/>
      <c r="B880" s="5"/>
      <c r="C880" s="5"/>
      <c r="D880" s="5"/>
      <c r="E880" s="5"/>
    </row>
    <row r="881" ht="15.75" customHeight="1">
      <c r="A881" s="5"/>
      <c r="B881" s="5"/>
      <c r="C881" s="5"/>
      <c r="D881" s="5"/>
      <c r="E881" s="5"/>
    </row>
    <row r="882" ht="15.75" customHeight="1">
      <c r="A882" s="5"/>
      <c r="B882" s="5"/>
      <c r="C882" s="5"/>
      <c r="D882" s="5"/>
      <c r="E882" s="5"/>
    </row>
    <row r="883" ht="15.75" customHeight="1">
      <c r="A883" s="5"/>
      <c r="B883" s="5"/>
      <c r="C883" s="5"/>
      <c r="D883" s="5"/>
      <c r="E883" s="5"/>
    </row>
    <row r="884" ht="15.75" customHeight="1">
      <c r="A884" s="5"/>
      <c r="B884" s="5"/>
      <c r="C884" s="5"/>
      <c r="D884" s="5"/>
      <c r="E884" s="5"/>
    </row>
    <row r="885" ht="15.75" customHeight="1">
      <c r="A885" s="5"/>
      <c r="B885" s="5"/>
      <c r="C885" s="5"/>
      <c r="D885" s="5"/>
      <c r="E885" s="5"/>
    </row>
    <row r="886" ht="15.75" customHeight="1">
      <c r="A886" s="5"/>
      <c r="B886" s="5"/>
      <c r="C886" s="5"/>
      <c r="D886" s="5"/>
      <c r="E886" s="5"/>
    </row>
    <row r="887" ht="15.75" customHeight="1">
      <c r="A887" s="5"/>
      <c r="B887" s="5"/>
      <c r="C887" s="5"/>
      <c r="D887" s="5"/>
      <c r="E887" s="5"/>
    </row>
    <row r="888" ht="15.75" customHeight="1">
      <c r="A888" s="5"/>
      <c r="B888" s="5"/>
      <c r="C888" s="5"/>
      <c r="D888" s="5"/>
      <c r="E888" s="5"/>
    </row>
    <row r="889" ht="15.75" customHeight="1">
      <c r="A889" s="5"/>
      <c r="B889" s="5"/>
      <c r="C889" s="5"/>
      <c r="D889" s="5"/>
      <c r="E889" s="5"/>
    </row>
    <row r="890" ht="15.75" customHeight="1">
      <c r="A890" s="5"/>
      <c r="B890" s="5"/>
      <c r="C890" s="5"/>
      <c r="D890" s="5"/>
      <c r="E890" s="5"/>
    </row>
    <row r="891" ht="15.75" customHeight="1">
      <c r="A891" s="5"/>
      <c r="B891" s="5"/>
      <c r="C891" s="5"/>
      <c r="D891" s="5"/>
      <c r="E891" s="5"/>
    </row>
    <row r="892" ht="15.75" customHeight="1">
      <c r="A892" s="5"/>
      <c r="B892" s="5"/>
      <c r="C892" s="5"/>
      <c r="D892" s="5"/>
      <c r="E892" s="5"/>
    </row>
    <row r="893" ht="15.75" customHeight="1">
      <c r="A893" s="5"/>
      <c r="B893" s="5"/>
      <c r="C893" s="5"/>
      <c r="D893" s="5"/>
      <c r="E893" s="5"/>
    </row>
    <row r="894" ht="15.75" customHeight="1">
      <c r="A894" s="5"/>
      <c r="B894" s="5"/>
      <c r="C894" s="5"/>
      <c r="D894" s="5"/>
      <c r="E894" s="5"/>
    </row>
    <row r="895" ht="15.75" customHeight="1">
      <c r="A895" s="5"/>
      <c r="B895" s="5"/>
      <c r="C895" s="5"/>
      <c r="D895" s="5"/>
      <c r="E895" s="5"/>
    </row>
    <row r="896" ht="15.75" customHeight="1">
      <c r="A896" s="5"/>
      <c r="B896" s="5"/>
      <c r="C896" s="5"/>
      <c r="D896" s="5"/>
      <c r="E896" s="5"/>
    </row>
    <row r="897" ht="15.75" customHeight="1">
      <c r="A897" s="5"/>
      <c r="B897" s="5"/>
      <c r="C897" s="5"/>
      <c r="D897" s="5"/>
      <c r="E897" s="5"/>
    </row>
    <row r="898" ht="15.75" customHeight="1">
      <c r="A898" s="5"/>
      <c r="B898" s="5"/>
      <c r="C898" s="5"/>
      <c r="D898" s="5"/>
      <c r="E898" s="5"/>
    </row>
    <row r="899" ht="15.75" customHeight="1">
      <c r="A899" s="5"/>
      <c r="B899" s="5"/>
      <c r="C899" s="5"/>
      <c r="D899" s="5"/>
      <c r="E899" s="5"/>
    </row>
    <row r="900" ht="15.75" customHeight="1">
      <c r="A900" s="5"/>
      <c r="B900" s="5"/>
      <c r="C900" s="5"/>
      <c r="D900" s="5"/>
      <c r="E900" s="5"/>
    </row>
    <row r="901" ht="15.75" customHeight="1">
      <c r="A901" s="5"/>
      <c r="B901" s="5"/>
      <c r="C901" s="5"/>
      <c r="D901" s="5"/>
      <c r="E901" s="5"/>
    </row>
    <row r="902" ht="15.75" customHeight="1">
      <c r="A902" s="5"/>
      <c r="B902" s="5"/>
      <c r="C902" s="5"/>
      <c r="D902" s="5"/>
      <c r="E902" s="5"/>
    </row>
    <row r="903" ht="15.75" customHeight="1">
      <c r="A903" s="5"/>
      <c r="B903" s="5"/>
      <c r="C903" s="5"/>
      <c r="D903" s="5"/>
      <c r="E903" s="5"/>
    </row>
    <row r="904" ht="15.75" customHeight="1">
      <c r="A904" s="5"/>
      <c r="B904" s="5"/>
      <c r="C904" s="5"/>
      <c r="D904" s="5"/>
      <c r="E904" s="5"/>
    </row>
    <row r="905" ht="15.75" customHeight="1">
      <c r="A905" s="5"/>
      <c r="B905" s="5"/>
      <c r="C905" s="5"/>
      <c r="D905" s="5"/>
      <c r="E905" s="5"/>
    </row>
    <row r="906" ht="15.75" customHeight="1">
      <c r="A906" s="5"/>
      <c r="B906" s="5"/>
      <c r="C906" s="5"/>
      <c r="D906" s="5"/>
      <c r="E906" s="5"/>
    </row>
    <row r="907" ht="15.75" customHeight="1">
      <c r="A907" s="5"/>
      <c r="B907" s="5"/>
      <c r="C907" s="5"/>
      <c r="D907" s="5"/>
      <c r="E907" s="5"/>
    </row>
    <row r="908" ht="15.75" customHeight="1">
      <c r="A908" s="5"/>
      <c r="B908" s="5"/>
      <c r="C908" s="5"/>
      <c r="D908" s="5"/>
      <c r="E908" s="5"/>
    </row>
    <row r="909" ht="15.75" customHeight="1">
      <c r="A909" s="5"/>
      <c r="B909" s="5"/>
      <c r="C909" s="5"/>
      <c r="D909" s="5"/>
      <c r="E909" s="5"/>
    </row>
    <row r="910" ht="15.75" customHeight="1">
      <c r="A910" s="5"/>
      <c r="B910" s="5"/>
      <c r="C910" s="5"/>
      <c r="D910" s="5"/>
      <c r="E910" s="5"/>
    </row>
    <row r="911" ht="15.75" customHeight="1">
      <c r="A911" s="5"/>
      <c r="B911" s="5"/>
      <c r="C911" s="5"/>
      <c r="D911" s="5"/>
      <c r="E911" s="5"/>
    </row>
    <row r="912" ht="15.75" customHeight="1">
      <c r="A912" s="5"/>
      <c r="B912" s="5"/>
      <c r="C912" s="5"/>
      <c r="D912" s="5"/>
      <c r="E912" s="5"/>
    </row>
    <row r="913" ht="15.75" customHeight="1">
      <c r="A913" s="5"/>
      <c r="B913" s="5"/>
      <c r="C913" s="5"/>
      <c r="D913" s="5"/>
      <c r="E913" s="5"/>
    </row>
    <row r="914" ht="15.75" customHeight="1">
      <c r="A914" s="5"/>
      <c r="B914" s="5"/>
      <c r="C914" s="5"/>
      <c r="D914" s="5"/>
      <c r="E914" s="5"/>
    </row>
    <row r="915" ht="15.75" customHeight="1">
      <c r="A915" s="5"/>
      <c r="B915" s="5"/>
      <c r="C915" s="5"/>
      <c r="D915" s="5"/>
      <c r="E915" s="5"/>
    </row>
    <row r="916" ht="15.75" customHeight="1">
      <c r="A916" s="5"/>
      <c r="B916" s="5"/>
      <c r="C916" s="5"/>
      <c r="D916" s="5"/>
      <c r="E916" s="5"/>
    </row>
    <row r="917" ht="15.75" customHeight="1">
      <c r="A917" s="5"/>
      <c r="B917" s="5"/>
      <c r="C917" s="5"/>
      <c r="D917" s="5"/>
      <c r="E917" s="5"/>
    </row>
    <row r="918" ht="15.75" customHeight="1">
      <c r="A918" s="5"/>
      <c r="B918" s="5"/>
      <c r="C918" s="5"/>
      <c r="D918" s="5"/>
      <c r="E918" s="5"/>
    </row>
    <row r="919" ht="15.75" customHeight="1">
      <c r="A919" s="5"/>
      <c r="B919" s="5"/>
      <c r="C919" s="5"/>
      <c r="D919" s="5"/>
      <c r="E919" s="5"/>
    </row>
    <row r="920" ht="15.75" customHeight="1">
      <c r="A920" s="5"/>
      <c r="B920" s="5"/>
      <c r="C920" s="5"/>
      <c r="D920" s="5"/>
      <c r="E920" s="5"/>
    </row>
    <row r="921" ht="15.75" customHeight="1">
      <c r="A921" s="5"/>
      <c r="B921" s="5"/>
      <c r="C921" s="5"/>
      <c r="D921" s="5"/>
      <c r="E921" s="5"/>
    </row>
    <row r="922" ht="15.75" customHeight="1">
      <c r="A922" s="5"/>
      <c r="B922" s="5"/>
      <c r="C922" s="5"/>
      <c r="D922" s="5"/>
      <c r="E922" s="5"/>
    </row>
    <row r="923" ht="15.75" customHeight="1">
      <c r="A923" s="5"/>
      <c r="B923" s="5"/>
      <c r="C923" s="5"/>
      <c r="D923" s="5"/>
      <c r="E923" s="5"/>
    </row>
    <row r="924" ht="15.75" customHeight="1">
      <c r="A924" s="5"/>
      <c r="B924" s="5"/>
      <c r="C924" s="5"/>
      <c r="D924" s="5"/>
      <c r="E924" s="5"/>
    </row>
    <row r="925" ht="15.75" customHeight="1">
      <c r="A925" s="5"/>
      <c r="B925" s="5"/>
      <c r="C925" s="5"/>
      <c r="D925" s="5"/>
      <c r="E925" s="5"/>
    </row>
    <row r="926" ht="15.75" customHeight="1">
      <c r="A926" s="5"/>
      <c r="B926" s="5"/>
      <c r="C926" s="5"/>
      <c r="D926" s="5"/>
      <c r="E926" s="5"/>
    </row>
    <row r="927" ht="15.75" customHeight="1">
      <c r="A927" s="5"/>
      <c r="B927" s="5"/>
      <c r="C927" s="5"/>
      <c r="D927" s="5"/>
      <c r="E927" s="5"/>
    </row>
    <row r="928" ht="15.75" customHeight="1">
      <c r="A928" s="5"/>
      <c r="B928" s="5"/>
      <c r="C928" s="5"/>
      <c r="D928" s="5"/>
      <c r="E928" s="5"/>
    </row>
    <row r="929" ht="15.75" customHeight="1">
      <c r="A929" s="5"/>
      <c r="B929" s="5"/>
      <c r="C929" s="5"/>
      <c r="D929" s="5"/>
      <c r="E929" s="5"/>
    </row>
    <row r="930" ht="15.75" customHeight="1">
      <c r="A930" s="5"/>
      <c r="B930" s="5"/>
      <c r="C930" s="5"/>
      <c r="D930" s="5"/>
      <c r="E930" s="5"/>
    </row>
    <row r="931" ht="15.75" customHeight="1">
      <c r="A931" s="5"/>
      <c r="B931" s="5"/>
      <c r="C931" s="5"/>
      <c r="D931" s="5"/>
      <c r="E931" s="5"/>
    </row>
    <row r="932" ht="15.75" customHeight="1">
      <c r="A932" s="5"/>
      <c r="B932" s="5"/>
      <c r="C932" s="5"/>
      <c r="D932" s="5"/>
      <c r="E932" s="5"/>
    </row>
    <row r="933" ht="15.75" customHeight="1">
      <c r="A933" s="5"/>
      <c r="B933" s="5"/>
      <c r="C933" s="5"/>
      <c r="D933" s="5"/>
      <c r="E933" s="5"/>
    </row>
    <row r="934" ht="15.75" customHeight="1">
      <c r="A934" s="5"/>
      <c r="B934" s="5"/>
      <c r="C934" s="5"/>
      <c r="D934" s="5"/>
      <c r="E934" s="5"/>
    </row>
    <row r="935" ht="15.75" customHeight="1">
      <c r="A935" s="5"/>
      <c r="B935" s="5"/>
      <c r="C935" s="5"/>
      <c r="D935" s="5"/>
      <c r="E935" s="5"/>
    </row>
    <row r="936" ht="15.75" customHeight="1">
      <c r="A936" s="5"/>
      <c r="B936" s="5"/>
      <c r="C936" s="5"/>
      <c r="D936" s="5"/>
      <c r="E936" s="5"/>
    </row>
    <row r="937" ht="15.75" customHeight="1">
      <c r="A937" s="5"/>
      <c r="B937" s="5"/>
      <c r="C937" s="5"/>
      <c r="D937" s="5"/>
      <c r="E937" s="5"/>
    </row>
    <row r="938" ht="15.75" customHeight="1">
      <c r="A938" s="5"/>
      <c r="B938" s="5"/>
      <c r="C938" s="5"/>
      <c r="D938" s="5"/>
      <c r="E938" s="5"/>
    </row>
    <row r="939" ht="15.75" customHeight="1">
      <c r="A939" s="5"/>
      <c r="B939" s="5"/>
      <c r="C939" s="5"/>
      <c r="D939" s="5"/>
      <c r="E939" s="5"/>
    </row>
    <row r="940" ht="15.75" customHeight="1">
      <c r="A940" s="5"/>
      <c r="B940" s="5"/>
      <c r="C940" s="5"/>
      <c r="D940" s="5"/>
      <c r="E940" s="5"/>
    </row>
    <row r="941" ht="15.75" customHeight="1">
      <c r="A941" s="5"/>
      <c r="B941" s="5"/>
      <c r="C941" s="5"/>
      <c r="D941" s="5"/>
      <c r="E941" s="5"/>
    </row>
    <row r="942" ht="15.75" customHeight="1">
      <c r="A942" s="5"/>
      <c r="B942" s="5"/>
      <c r="C942" s="5"/>
      <c r="D942" s="5"/>
      <c r="E942" s="5"/>
    </row>
    <row r="943" ht="15.75" customHeight="1">
      <c r="A943" s="5"/>
      <c r="B943" s="5"/>
      <c r="C943" s="5"/>
      <c r="D943" s="5"/>
      <c r="E943" s="5"/>
    </row>
    <row r="944" ht="15.75" customHeight="1">
      <c r="A944" s="5"/>
      <c r="B944" s="5"/>
      <c r="C944" s="5"/>
      <c r="D944" s="5"/>
      <c r="E944" s="5"/>
    </row>
    <row r="945" ht="15.75" customHeight="1">
      <c r="A945" s="5"/>
      <c r="B945" s="5"/>
      <c r="C945" s="5"/>
      <c r="D945" s="5"/>
      <c r="E945" s="5"/>
    </row>
    <row r="946" ht="15.75" customHeight="1">
      <c r="A946" s="5"/>
      <c r="B946" s="5"/>
      <c r="C946" s="5"/>
      <c r="D946" s="5"/>
      <c r="E946" s="5"/>
    </row>
    <row r="947" ht="15.75" customHeight="1">
      <c r="A947" s="5"/>
      <c r="B947" s="5"/>
      <c r="C947" s="5"/>
      <c r="D947" s="5"/>
      <c r="E947" s="5"/>
    </row>
    <row r="948" ht="15.75" customHeight="1">
      <c r="A948" s="5"/>
      <c r="B948" s="5"/>
      <c r="C948" s="5"/>
      <c r="D948" s="5"/>
      <c r="E948" s="5"/>
    </row>
    <row r="949" ht="15.75" customHeight="1">
      <c r="A949" s="5"/>
      <c r="B949" s="5"/>
      <c r="C949" s="5"/>
      <c r="D949" s="5"/>
      <c r="E949" s="5"/>
    </row>
    <row r="950" ht="15.75" customHeight="1">
      <c r="A950" s="5"/>
      <c r="B950" s="5"/>
      <c r="C950" s="5"/>
      <c r="D950" s="5"/>
      <c r="E950" s="5"/>
    </row>
    <row r="951" ht="15.75" customHeight="1">
      <c r="A951" s="5"/>
      <c r="B951" s="5"/>
      <c r="C951" s="5"/>
      <c r="D951" s="5"/>
      <c r="E951" s="5"/>
    </row>
    <row r="952" ht="15.75" customHeight="1">
      <c r="A952" s="5"/>
      <c r="B952" s="5"/>
      <c r="C952" s="5"/>
      <c r="D952" s="5"/>
      <c r="E952" s="5"/>
    </row>
    <row r="953" ht="15.75" customHeight="1">
      <c r="A953" s="5"/>
      <c r="B953" s="5"/>
      <c r="C953" s="5"/>
      <c r="D953" s="5"/>
      <c r="E953" s="5"/>
    </row>
    <row r="954" ht="15.75" customHeight="1">
      <c r="A954" s="5"/>
      <c r="B954" s="5"/>
      <c r="C954" s="5"/>
      <c r="D954" s="5"/>
      <c r="E954" s="5"/>
    </row>
    <row r="955" ht="15.75" customHeight="1">
      <c r="A955" s="5"/>
      <c r="B955" s="5"/>
      <c r="C955" s="5"/>
      <c r="D955" s="5"/>
      <c r="E955" s="5"/>
    </row>
    <row r="956" ht="15.75" customHeight="1">
      <c r="A956" s="5"/>
      <c r="B956" s="5"/>
      <c r="C956" s="5"/>
      <c r="D956" s="5"/>
      <c r="E956" s="5"/>
    </row>
    <row r="957" ht="15.75" customHeight="1">
      <c r="A957" s="5"/>
      <c r="B957" s="5"/>
      <c r="C957" s="5"/>
      <c r="D957" s="5"/>
      <c r="E957" s="5"/>
    </row>
    <row r="958" ht="15.75" customHeight="1">
      <c r="A958" s="5"/>
      <c r="B958" s="5"/>
      <c r="C958" s="5"/>
      <c r="D958" s="5"/>
      <c r="E958" s="5"/>
    </row>
    <row r="959" ht="15.75" customHeight="1">
      <c r="A959" s="5"/>
      <c r="B959" s="5"/>
      <c r="C959" s="5"/>
      <c r="D959" s="5"/>
      <c r="E959" s="5"/>
    </row>
    <row r="960" ht="15.75" customHeight="1">
      <c r="A960" s="5"/>
      <c r="B960" s="5"/>
      <c r="C960" s="5"/>
      <c r="D960" s="5"/>
      <c r="E960" s="5"/>
    </row>
    <row r="961" ht="15.75" customHeight="1">
      <c r="A961" s="5"/>
      <c r="B961" s="5"/>
      <c r="C961" s="5"/>
      <c r="D961" s="5"/>
      <c r="E961" s="5"/>
    </row>
    <row r="962" ht="15.75" customHeight="1">
      <c r="A962" s="5"/>
      <c r="B962" s="5"/>
      <c r="C962" s="5"/>
      <c r="D962" s="5"/>
      <c r="E962" s="5"/>
    </row>
    <row r="963" ht="15.75" customHeight="1">
      <c r="A963" s="5"/>
      <c r="B963" s="5"/>
      <c r="C963" s="5"/>
      <c r="D963" s="5"/>
      <c r="E963" s="5"/>
    </row>
    <row r="964" ht="15.75" customHeight="1">
      <c r="A964" s="5"/>
      <c r="B964" s="5"/>
      <c r="C964" s="5"/>
      <c r="D964" s="5"/>
      <c r="E964" s="5"/>
    </row>
    <row r="965" ht="15.75" customHeight="1">
      <c r="A965" s="5"/>
      <c r="B965" s="5"/>
      <c r="C965" s="5"/>
      <c r="D965" s="5"/>
      <c r="E965" s="5"/>
    </row>
    <row r="966" ht="15.75" customHeight="1">
      <c r="A966" s="5"/>
      <c r="B966" s="5"/>
      <c r="C966" s="5"/>
      <c r="D966" s="5"/>
      <c r="E966" s="5"/>
    </row>
    <row r="967" ht="15.75" customHeight="1">
      <c r="A967" s="5"/>
      <c r="B967" s="5"/>
      <c r="C967" s="5"/>
      <c r="D967" s="5"/>
      <c r="E967" s="5"/>
    </row>
    <row r="968" ht="15.75" customHeight="1">
      <c r="A968" s="5"/>
      <c r="B968" s="5"/>
      <c r="C968" s="5"/>
      <c r="D968" s="5"/>
      <c r="E968" s="5"/>
    </row>
    <row r="969" ht="15.75" customHeight="1">
      <c r="A969" s="5"/>
      <c r="B969" s="5"/>
      <c r="C969" s="5"/>
      <c r="D969" s="5"/>
      <c r="E969" s="5"/>
    </row>
    <row r="970" ht="15.75" customHeight="1">
      <c r="A970" s="5"/>
      <c r="B970" s="5"/>
      <c r="C970" s="5"/>
      <c r="D970" s="5"/>
      <c r="E970" s="5"/>
    </row>
    <row r="971" ht="15.75" customHeight="1">
      <c r="A971" s="5"/>
      <c r="B971" s="5"/>
      <c r="C971" s="5"/>
      <c r="D971" s="5"/>
      <c r="E971" s="5"/>
    </row>
    <row r="972" ht="15.75" customHeight="1">
      <c r="A972" s="5"/>
      <c r="B972" s="5"/>
      <c r="C972" s="5"/>
      <c r="D972" s="5"/>
      <c r="E972" s="5"/>
    </row>
    <row r="973" ht="15.75" customHeight="1">
      <c r="A973" s="5"/>
      <c r="B973" s="5"/>
      <c r="C973" s="5"/>
      <c r="D973" s="5"/>
      <c r="E973" s="5"/>
    </row>
    <row r="974" ht="15.75" customHeight="1">
      <c r="A974" s="5"/>
      <c r="B974" s="5"/>
      <c r="C974" s="5"/>
      <c r="D974" s="5"/>
      <c r="E974" s="5"/>
    </row>
    <row r="975" ht="15.75" customHeight="1">
      <c r="A975" s="5"/>
      <c r="B975" s="5"/>
      <c r="C975" s="5"/>
      <c r="D975" s="5"/>
      <c r="E975" s="5"/>
    </row>
    <row r="976" ht="15.75" customHeight="1">
      <c r="A976" s="5"/>
      <c r="B976" s="5"/>
      <c r="C976" s="5"/>
      <c r="D976" s="5"/>
      <c r="E976" s="5"/>
    </row>
    <row r="977" ht="15.75" customHeight="1">
      <c r="A977" s="5"/>
      <c r="B977" s="5"/>
      <c r="C977" s="5"/>
      <c r="D977" s="5"/>
      <c r="E977" s="5"/>
    </row>
    <row r="978" ht="15.75" customHeight="1">
      <c r="A978" s="5"/>
      <c r="B978" s="5"/>
      <c r="C978" s="5"/>
      <c r="D978" s="5"/>
      <c r="E978" s="5"/>
    </row>
    <row r="979" ht="15.75" customHeight="1">
      <c r="A979" s="5"/>
      <c r="B979" s="5"/>
      <c r="C979" s="5"/>
      <c r="D979" s="5"/>
      <c r="E979" s="5"/>
    </row>
    <row r="980" ht="15.75" customHeight="1">
      <c r="A980" s="5"/>
      <c r="B980" s="5"/>
      <c r="C980" s="5"/>
      <c r="D980" s="5"/>
      <c r="E980" s="5"/>
    </row>
    <row r="981" ht="15.75" customHeight="1">
      <c r="A981" s="5"/>
      <c r="B981" s="5"/>
      <c r="C981" s="5"/>
      <c r="D981" s="5"/>
      <c r="E981" s="5"/>
    </row>
    <row r="982" ht="15.75" customHeight="1">
      <c r="A982" s="5"/>
      <c r="B982" s="5"/>
      <c r="C982" s="5"/>
      <c r="D982" s="5"/>
      <c r="E982" s="5"/>
    </row>
    <row r="983" ht="15.75" customHeight="1">
      <c r="A983" s="5"/>
      <c r="B983" s="5"/>
      <c r="C983" s="5"/>
      <c r="D983" s="5"/>
      <c r="E983" s="5"/>
    </row>
    <row r="984" ht="15.75" customHeight="1">
      <c r="A984" s="5"/>
      <c r="B984" s="5"/>
      <c r="C984" s="5"/>
      <c r="D984" s="5"/>
      <c r="E984" s="5"/>
    </row>
    <row r="985" ht="15.75" customHeight="1">
      <c r="A985" s="5"/>
      <c r="B985" s="5"/>
      <c r="C985" s="5"/>
      <c r="D985" s="5"/>
      <c r="E985" s="5"/>
    </row>
    <row r="986" ht="15.75" customHeight="1">
      <c r="A986" s="5"/>
      <c r="B986" s="5"/>
      <c r="C986" s="5"/>
      <c r="D986" s="5"/>
      <c r="E986" s="5"/>
    </row>
    <row r="987" ht="15.75" customHeight="1">
      <c r="A987" s="5"/>
      <c r="B987" s="5"/>
      <c r="C987" s="5"/>
      <c r="D987" s="5"/>
      <c r="E987" s="5"/>
    </row>
    <row r="988" ht="15.75" customHeight="1">
      <c r="A988" s="5"/>
      <c r="B988" s="5"/>
      <c r="C988" s="5"/>
      <c r="D988" s="5"/>
      <c r="E988" s="5"/>
    </row>
    <row r="989" ht="15.75" customHeight="1">
      <c r="A989" s="5"/>
      <c r="B989" s="5"/>
      <c r="C989" s="5"/>
      <c r="D989" s="5"/>
      <c r="E989" s="5"/>
    </row>
    <row r="990" ht="15.75" customHeight="1">
      <c r="A990" s="5"/>
      <c r="B990" s="5"/>
      <c r="C990" s="5"/>
      <c r="D990" s="5"/>
      <c r="E990" s="5"/>
    </row>
    <row r="991" ht="15.75" customHeight="1">
      <c r="A991" s="5"/>
      <c r="B991" s="5"/>
      <c r="C991" s="5"/>
      <c r="D991" s="5"/>
      <c r="E991" s="5"/>
    </row>
    <row r="992" ht="15.75" customHeight="1">
      <c r="A992" s="5"/>
      <c r="B992" s="5"/>
      <c r="C992" s="5"/>
      <c r="D992" s="5"/>
      <c r="E992" s="5"/>
    </row>
    <row r="993" ht="15.75" customHeight="1">
      <c r="A993" s="5"/>
      <c r="B993" s="5"/>
      <c r="C993" s="5"/>
      <c r="D993" s="5"/>
      <c r="E993" s="5"/>
    </row>
    <row r="994" ht="15.75" customHeight="1">
      <c r="A994" s="5"/>
      <c r="B994" s="5"/>
      <c r="C994" s="5"/>
      <c r="D994" s="5"/>
      <c r="E994" s="5"/>
    </row>
    <row r="995" ht="15.75" customHeight="1">
      <c r="A995" s="5"/>
      <c r="B995" s="5"/>
      <c r="C995" s="5"/>
      <c r="D995" s="5"/>
      <c r="E995" s="5"/>
    </row>
    <row r="996" ht="15.75" customHeight="1">
      <c r="A996" s="5"/>
      <c r="B996" s="5"/>
      <c r="C996" s="5"/>
      <c r="D996" s="5"/>
      <c r="E996" s="5"/>
    </row>
    <row r="997" ht="15.75" customHeight="1">
      <c r="A997" s="5"/>
      <c r="B997" s="5"/>
      <c r="C997" s="5"/>
      <c r="D997" s="5"/>
      <c r="E997" s="5"/>
    </row>
    <row r="998" ht="15.75" customHeight="1">
      <c r="A998" s="5"/>
      <c r="B998" s="5"/>
      <c r="C998" s="5"/>
      <c r="D998" s="5"/>
      <c r="E998" s="5"/>
    </row>
    <row r="999" ht="15.75" customHeight="1">
      <c r="A999" s="5"/>
      <c r="B999" s="5"/>
      <c r="C999" s="5"/>
      <c r="D999" s="5"/>
      <c r="E999" s="5"/>
    </row>
    <row r="1000" ht="15.75" customHeight="1">
      <c r="A1000" s="5"/>
      <c r="B1000" s="5"/>
      <c r="C1000" s="5"/>
      <c r="D1000" s="5"/>
      <c r="E1000" s="5"/>
    </row>
  </sheetData>
  <mergeCells count="7">
    <mergeCell ref="A1:E1"/>
    <mergeCell ref="A2:E2"/>
    <mergeCell ref="A4:E4"/>
    <mergeCell ref="A18:E18"/>
    <mergeCell ref="A29:E29"/>
    <mergeCell ref="A40:E40"/>
    <mergeCell ref="A42:E42"/>
  </mergeCells>
  <printOptions/>
  <pageMargins bottom="1.0" footer="0.0" header="0.0" left="0.75" right="0.75" top="1.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/>
  </sheetPr>
  <sheetViews>
    <sheetView showGridLines="0" workbookViewId="0">
      <pane ySplit="13.0" topLeftCell="A14" activePane="bottomLeft" state="frozen"/>
      <selection activeCell="B15" sqref="B15" pane="bottomLeft"/>
    </sheetView>
  </sheetViews>
  <sheetFormatPr customHeight="1" defaultColWidth="14.43" defaultRowHeight="15.0"/>
  <cols>
    <col customWidth="1" min="1" max="1" width="4.0"/>
    <col customWidth="1" min="2" max="2" width="22.0"/>
    <col customWidth="1" min="3" max="3" width="16.0"/>
    <col customWidth="1" min="4" max="4" width="11.0"/>
    <col customWidth="1" min="5" max="5" width="18.0"/>
    <col customWidth="1" min="6" max="6" width="14.0"/>
    <col customWidth="1" min="7" max="7" width="22.0"/>
    <col customWidth="1" min="8" max="8" width="13.0"/>
    <col customWidth="1" min="9" max="10" width="14.0"/>
    <col customWidth="1" min="11" max="15" width="9.0"/>
    <col customWidth="1" min="16" max="16" width="20.0"/>
    <col customWidth="1" min="17" max="17" width="16.0"/>
    <col customWidth="1" min="18" max="18" width="9.0"/>
    <col customWidth="1" min="19" max="19" width="10.0"/>
    <col customWidth="1" min="20" max="20" width="24.0"/>
    <col customWidth="1" min="21" max="26" width="8.71"/>
  </cols>
  <sheetData>
    <row r="1" ht="25.5" customHeight="1">
      <c r="A1" s="1" t="s">
        <v>1325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2"/>
    </row>
    <row r="2" ht="16.5" customHeight="1">
      <c r="A2" s="4" t="s">
        <v>1326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</row>
    <row r="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18.0" customHeight="1">
      <c r="A4" s="6" t="s">
        <v>1327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2"/>
    </row>
    <row r="5" ht="25.5" customHeight="1">
      <c r="A5" s="10" t="s">
        <v>26</v>
      </c>
      <c r="B5" s="10" t="s">
        <v>1328</v>
      </c>
      <c r="C5" s="10" t="s">
        <v>1329</v>
      </c>
      <c r="D5" s="10" t="s">
        <v>1330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ht="84.75" customHeight="1">
      <c r="A6" s="8">
        <v>1.0</v>
      </c>
      <c r="B6" s="7" t="s">
        <v>1331</v>
      </c>
      <c r="C6" s="8">
        <v>15.0</v>
      </c>
      <c r="D6" s="8" t="s">
        <v>1332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ht="74.25" customHeight="1">
      <c r="A7" s="8">
        <v>2.0</v>
      </c>
      <c r="B7" s="7" t="s">
        <v>1333</v>
      </c>
      <c r="C7" s="8">
        <v>20.0</v>
      </c>
      <c r="D7" s="8" t="s">
        <v>1334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ht="95.25" customHeight="1">
      <c r="A8" s="8">
        <v>3.0</v>
      </c>
      <c r="B8" s="7" t="s">
        <v>1335</v>
      </c>
      <c r="C8" s="8">
        <v>20.0</v>
      </c>
      <c r="D8" s="8" t="s">
        <v>1336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84.75" customHeight="1">
      <c r="A9" s="8">
        <v>4.0</v>
      </c>
      <c r="B9" s="7" t="s">
        <v>1337</v>
      </c>
      <c r="C9" s="8">
        <v>15.0</v>
      </c>
      <c r="D9" s="8" t="s">
        <v>1338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63.75" customHeight="1">
      <c r="A10" s="8">
        <v>5.0</v>
      </c>
      <c r="B10" s="7" t="s">
        <v>1339</v>
      </c>
      <c r="C10" s="8">
        <v>10.0</v>
      </c>
      <c r="D10" s="8" t="s">
        <v>1340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84.75" customHeight="1">
      <c r="A11" s="8">
        <v>6.0</v>
      </c>
      <c r="B11" s="7" t="s">
        <v>1341</v>
      </c>
      <c r="C11" s="8">
        <v>10.0</v>
      </c>
      <c r="D11" s="8" t="s">
        <v>1342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126.75" customHeight="1">
      <c r="A12" s="8">
        <v>7.0</v>
      </c>
      <c r="B12" s="7" t="s">
        <v>1343</v>
      </c>
      <c r="C12" s="8">
        <v>10.0</v>
      </c>
      <c r="D12" s="8" t="s">
        <v>1344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ht="13.5" customHeight="1">
      <c r="A13" s="9" t="s">
        <v>1345</v>
      </c>
    </row>
    <row r="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ht="18.0" customHeight="1">
      <c r="A15" s="6" t="s">
        <v>1346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2"/>
    </row>
    <row r="16" ht="25.5" customHeight="1">
      <c r="A16" s="10" t="s">
        <v>26</v>
      </c>
      <c r="B16" s="10" t="s">
        <v>1347</v>
      </c>
      <c r="C16" s="10" t="s">
        <v>1348</v>
      </c>
      <c r="D16" s="10" t="s">
        <v>1349</v>
      </c>
      <c r="E16" s="10" t="s">
        <v>1350</v>
      </c>
      <c r="F16" s="10" t="s">
        <v>1351</v>
      </c>
      <c r="G16" s="10" t="s">
        <v>1352</v>
      </c>
      <c r="H16" s="10" t="s">
        <v>84</v>
      </c>
      <c r="I16" s="10" t="s">
        <v>1353</v>
      </c>
      <c r="J16" s="10" t="s">
        <v>1354</v>
      </c>
      <c r="K16" s="10" t="s">
        <v>1355</v>
      </c>
      <c r="L16" s="10" t="s">
        <v>1356</v>
      </c>
      <c r="M16" s="10" t="s">
        <v>1357</v>
      </c>
      <c r="N16" s="10" t="s">
        <v>1358</v>
      </c>
      <c r="O16" s="10" t="s">
        <v>1359</v>
      </c>
      <c r="P16" s="10" t="s">
        <v>1360</v>
      </c>
      <c r="Q16" s="10" t="s">
        <v>1361</v>
      </c>
      <c r="R16" s="10" t="s">
        <v>1362</v>
      </c>
      <c r="S16" s="10" t="s">
        <v>1363</v>
      </c>
      <c r="T16" s="10" t="s">
        <v>974</v>
      </c>
    </row>
    <row r="17" ht="21.75" customHeight="1">
      <c r="A17" s="15">
        <v>1.0</v>
      </c>
      <c r="B17" s="15" t="s">
        <v>1364</v>
      </c>
      <c r="C17" s="15" t="s">
        <v>1365</v>
      </c>
      <c r="D17" s="15" t="s">
        <v>1366</v>
      </c>
      <c r="E17" s="15" t="s">
        <v>1367</v>
      </c>
      <c r="F17" s="15" t="s">
        <v>1368</v>
      </c>
      <c r="G17" s="15" t="s">
        <v>1369</v>
      </c>
      <c r="H17" s="15" t="s">
        <v>1370</v>
      </c>
      <c r="I17" s="15" t="s">
        <v>1367</v>
      </c>
      <c r="J17" s="15" t="s">
        <v>1371</v>
      </c>
      <c r="K17" s="15" t="s">
        <v>1372</v>
      </c>
      <c r="L17" s="15" t="s">
        <v>1372</v>
      </c>
      <c r="M17" s="15" t="s">
        <v>1372</v>
      </c>
      <c r="N17" s="15" t="s">
        <v>1372</v>
      </c>
      <c r="O17" s="15" t="s">
        <v>1372</v>
      </c>
      <c r="P17" s="15" t="s">
        <v>1373</v>
      </c>
      <c r="Q17" s="15" t="s">
        <v>1374</v>
      </c>
      <c r="R17" s="15" t="s">
        <v>1372</v>
      </c>
      <c r="S17" s="15" t="s">
        <v>1372</v>
      </c>
      <c r="T17" s="15" t="s">
        <v>1375</v>
      </c>
    </row>
    <row r="18" ht="15.0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</row>
    <row r="19" ht="15.0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</row>
    <row r="20" ht="15.0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</row>
    <row r="21" ht="15.0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</row>
    <row r="22" ht="15.0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ht="15.0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</row>
    <row r="24" ht="15.0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</row>
    <row r="25" ht="15.0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</row>
    <row r="26" ht="15.0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</row>
    <row r="27" ht="15.0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</row>
    <row r="28" ht="15.0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</row>
    <row r="29" ht="15.0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</row>
    <row r="30" ht="15.0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ht="13.5" customHeight="1">
      <c r="A32" s="9" t="s">
        <v>1376</v>
      </c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</row>
  </sheetData>
  <autoFilter ref="$A$16:$T$30"/>
  <mergeCells count="6">
    <mergeCell ref="A1:T1"/>
    <mergeCell ref="A2:T2"/>
    <mergeCell ref="A4:T4"/>
    <mergeCell ref="A13:T13"/>
    <mergeCell ref="A15:T15"/>
    <mergeCell ref="A32:T32"/>
  </mergeCells>
  <dataValidations>
    <dataValidation type="list" allowBlank="1" sqref="K17:O30 R17:S30">
      <formula1>"Y,N"</formula1>
    </dataValidation>
    <dataValidation type="list" allowBlank="1" sqref="H17:H30">
      <formula1>"Applied,Shortlisted,Selected,Confirmed,Reserve,Regret,Dropped"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F8F00"/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26.0"/>
    <col customWidth="1" min="2" max="2" width="15.0"/>
    <col customWidth="1" min="3" max="3" width="8.0"/>
    <col customWidth="1" min="4" max="4" width="40.0"/>
    <col customWidth="1" min="5" max="5" width="34.0"/>
    <col customWidth="1" min="6" max="6" width="30.0"/>
    <col customWidth="1" min="7" max="7" width="28.0"/>
    <col customWidth="1" min="8" max="9" width="26.0"/>
    <col customWidth="1" min="10" max="26" width="8.71"/>
  </cols>
  <sheetData>
    <row r="1" ht="25.5" customHeight="1">
      <c r="A1" s="1" t="s">
        <v>1377</v>
      </c>
      <c r="B1" s="3"/>
      <c r="C1" s="3"/>
      <c r="D1" s="3"/>
      <c r="E1" s="3"/>
      <c r="F1" s="3"/>
      <c r="G1" s="3"/>
      <c r="H1" s="3"/>
      <c r="I1" s="2"/>
    </row>
    <row r="2" ht="16.5" customHeight="1">
      <c r="A2" s="4" t="s">
        <v>1378</v>
      </c>
      <c r="B2" s="3"/>
      <c r="C2" s="3"/>
      <c r="D2" s="3"/>
      <c r="E2" s="3"/>
      <c r="F2" s="3"/>
      <c r="G2" s="3"/>
      <c r="H2" s="3"/>
      <c r="I2" s="2"/>
    </row>
    <row r="3">
      <c r="A3" s="5"/>
      <c r="B3" s="5"/>
      <c r="C3" s="5"/>
      <c r="D3" s="5"/>
      <c r="E3" s="5"/>
      <c r="F3" s="5"/>
      <c r="G3" s="5"/>
      <c r="H3" s="5"/>
      <c r="I3" s="5"/>
    </row>
    <row r="4" ht="18.0" customHeight="1">
      <c r="A4" s="6" t="s">
        <v>1379</v>
      </c>
      <c r="B4" s="3"/>
      <c r="C4" s="3"/>
      <c r="D4" s="3"/>
      <c r="E4" s="3"/>
      <c r="F4" s="3"/>
      <c r="G4" s="3"/>
      <c r="H4" s="3"/>
      <c r="I4" s="2"/>
    </row>
    <row r="5" ht="15.0" customHeight="1">
      <c r="A5" s="28" t="s">
        <v>1380</v>
      </c>
      <c r="B5" s="25"/>
      <c r="C5" s="25"/>
      <c r="D5" s="25"/>
      <c r="E5" s="25"/>
      <c r="F5" s="25"/>
      <c r="G5" s="25"/>
      <c r="H5" s="25"/>
      <c r="I5" s="22"/>
    </row>
    <row r="6" ht="21.75" customHeight="1">
      <c r="A6" s="28" t="s">
        <v>1381</v>
      </c>
      <c r="B6" s="25"/>
      <c r="C6" s="25"/>
      <c r="D6" s="25"/>
      <c r="E6" s="25"/>
      <c r="F6" s="25"/>
      <c r="G6" s="25"/>
      <c r="H6" s="25"/>
      <c r="I6" s="22"/>
    </row>
    <row r="7" ht="15.0" customHeight="1">
      <c r="A7" s="28" t="s">
        <v>1382</v>
      </c>
      <c r="B7" s="25"/>
      <c r="C7" s="25"/>
      <c r="D7" s="25"/>
      <c r="E7" s="25"/>
      <c r="F7" s="25"/>
      <c r="G7" s="25"/>
      <c r="H7" s="25"/>
      <c r="I7" s="22"/>
    </row>
    <row r="8" ht="15.0" customHeight="1">
      <c r="A8" s="28" t="s">
        <v>1383</v>
      </c>
      <c r="B8" s="25"/>
      <c r="C8" s="25"/>
      <c r="D8" s="25"/>
      <c r="E8" s="25"/>
      <c r="F8" s="25"/>
      <c r="G8" s="25"/>
      <c r="H8" s="25"/>
      <c r="I8" s="22"/>
    </row>
    <row r="9" ht="15.0" customHeight="1">
      <c r="A9" s="28" t="s">
        <v>1384</v>
      </c>
      <c r="B9" s="25"/>
      <c r="C9" s="25"/>
      <c r="D9" s="25"/>
      <c r="E9" s="25"/>
      <c r="F9" s="25"/>
      <c r="G9" s="25"/>
      <c r="H9" s="25"/>
      <c r="I9" s="22"/>
    </row>
    <row r="10" ht="15.0" customHeight="1">
      <c r="A10" s="28" t="s">
        <v>1385</v>
      </c>
      <c r="B10" s="25"/>
      <c r="C10" s="25"/>
      <c r="D10" s="25"/>
      <c r="E10" s="25"/>
      <c r="F10" s="25"/>
      <c r="G10" s="25"/>
      <c r="H10" s="25"/>
      <c r="I10" s="22"/>
    </row>
    <row r="11">
      <c r="A11" s="5"/>
      <c r="B11" s="5"/>
      <c r="C11" s="5"/>
      <c r="D11" s="5"/>
      <c r="E11" s="5"/>
      <c r="F11" s="5"/>
      <c r="G11" s="5"/>
      <c r="H11" s="5"/>
      <c r="I11" s="5"/>
    </row>
    <row r="12" ht="18.0" customHeight="1">
      <c r="A12" s="6" t="s">
        <v>1386</v>
      </c>
      <c r="B12" s="3"/>
      <c r="C12" s="3"/>
      <c r="D12" s="3"/>
      <c r="E12" s="3"/>
      <c r="F12" s="3"/>
      <c r="G12" s="3"/>
      <c r="H12" s="3"/>
      <c r="I12" s="2"/>
    </row>
    <row r="13" ht="25.5" customHeight="1">
      <c r="A13" s="10" t="s">
        <v>1387</v>
      </c>
      <c r="B13" s="10" t="s">
        <v>1388</v>
      </c>
      <c r="C13" s="10" t="s">
        <v>1389</v>
      </c>
      <c r="D13" s="10" t="s">
        <v>1390</v>
      </c>
      <c r="E13" s="10" t="s">
        <v>1391</v>
      </c>
      <c r="F13" s="10"/>
      <c r="G13" s="10"/>
      <c r="H13" s="10"/>
      <c r="I13" s="10"/>
    </row>
    <row r="14" ht="168.0" customHeight="1">
      <c r="A14" s="7" t="s">
        <v>1392</v>
      </c>
      <c r="B14" s="8" t="s">
        <v>1393</v>
      </c>
      <c r="C14" s="8" t="s">
        <v>1394</v>
      </c>
      <c r="D14" s="8" t="s">
        <v>1395</v>
      </c>
      <c r="E14" s="8" t="s">
        <v>1396</v>
      </c>
      <c r="F14" s="8"/>
      <c r="G14" s="8"/>
      <c r="H14" s="8"/>
      <c r="I14" s="8"/>
    </row>
    <row r="15" ht="126.75" customHeight="1">
      <c r="A15" s="7" t="s">
        <v>1397</v>
      </c>
      <c r="B15" s="8" t="s">
        <v>1398</v>
      </c>
      <c r="C15" s="8" t="s">
        <v>1399</v>
      </c>
      <c r="D15" s="8" t="s">
        <v>1400</v>
      </c>
      <c r="E15" s="8" t="s">
        <v>1401</v>
      </c>
      <c r="F15" s="8"/>
      <c r="G15" s="8"/>
      <c r="H15" s="8"/>
      <c r="I15" s="8"/>
    </row>
    <row r="16" ht="147.75" customHeight="1">
      <c r="A16" s="7" t="s">
        <v>1402</v>
      </c>
      <c r="B16" s="8" t="s">
        <v>1403</v>
      </c>
      <c r="C16" s="8" t="s">
        <v>1404</v>
      </c>
      <c r="D16" s="8" t="s">
        <v>1405</v>
      </c>
      <c r="E16" s="8" t="s">
        <v>1406</v>
      </c>
      <c r="F16" s="8"/>
      <c r="G16" s="8"/>
      <c r="H16" s="8"/>
      <c r="I16" s="8"/>
    </row>
    <row r="17" ht="95.25" customHeight="1">
      <c r="A17" s="7" t="s">
        <v>1407</v>
      </c>
      <c r="B17" s="8" t="s">
        <v>1408</v>
      </c>
      <c r="C17" s="8" t="s">
        <v>1409</v>
      </c>
      <c r="D17" s="8" t="s">
        <v>1410</v>
      </c>
      <c r="E17" s="8" t="s">
        <v>1411</v>
      </c>
      <c r="F17" s="8"/>
      <c r="G17" s="8"/>
      <c r="H17" s="8"/>
      <c r="I17" s="8"/>
    </row>
    <row r="18" ht="105.75" customHeight="1">
      <c r="A18" s="7" t="s">
        <v>1412</v>
      </c>
      <c r="B18" s="8" t="s">
        <v>1413</v>
      </c>
      <c r="C18" s="8" t="s">
        <v>1414</v>
      </c>
      <c r="D18" s="8" t="s">
        <v>1415</v>
      </c>
      <c r="E18" s="8" t="s">
        <v>1416</v>
      </c>
      <c r="F18" s="8"/>
      <c r="G18" s="8"/>
      <c r="H18" s="8"/>
      <c r="I18" s="8"/>
    </row>
    <row r="19" ht="116.25" customHeight="1">
      <c r="A19" s="7" t="s">
        <v>1417</v>
      </c>
      <c r="B19" s="8" t="s">
        <v>1418</v>
      </c>
      <c r="C19" s="8" t="s">
        <v>1419</v>
      </c>
      <c r="D19" s="8" t="s">
        <v>1420</v>
      </c>
      <c r="E19" s="8" t="s">
        <v>1421</v>
      </c>
      <c r="F19" s="8"/>
      <c r="G19" s="8"/>
      <c r="H19" s="8"/>
      <c r="I19" s="8"/>
    </row>
    <row r="20" ht="105.75" customHeight="1">
      <c r="A20" s="7" t="s">
        <v>1422</v>
      </c>
      <c r="B20" s="8" t="s">
        <v>1423</v>
      </c>
      <c r="C20" s="8" t="s">
        <v>1424</v>
      </c>
      <c r="D20" s="8" t="s">
        <v>1425</v>
      </c>
      <c r="E20" s="8" t="s">
        <v>1426</v>
      </c>
      <c r="F20" s="8"/>
      <c r="G20" s="8"/>
      <c r="H20" s="8"/>
      <c r="I20" s="8"/>
    </row>
    <row r="21" ht="63.75" customHeight="1">
      <c r="A21" s="7" t="s">
        <v>1427</v>
      </c>
      <c r="B21" s="8" t="s">
        <v>1428</v>
      </c>
      <c r="C21" s="8" t="s">
        <v>1429</v>
      </c>
      <c r="D21" s="8" t="s">
        <v>1430</v>
      </c>
      <c r="E21" s="8" t="s">
        <v>1431</v>
      </c>
      <c r="F21" s="8"/>
      <c r="G21" s="8"/>
      <c r="H21" s="8"/>
      <c r="I21" s="8"/>
    </row>
    <row r="22" ht="63.75" customHeight="1">
      <c r="A22" s="7" t="s">
        <v>1432</v>
      </c>
      <c r="B22" s="8" t="s">
        <v>1433</v>
      </c>
      <c r="C22" s="8" t="s">
        <v>1434</v>
      </c>
      <c r="D22" s="8" t="s">
        <v>1435</v>
      </c>
      <c r="E22" s="8" t="s">
        <v>1436</v>
      </c>
      <c r="F22" s="8"/>
      <c r="G22" s="8"/>
      <c r="H22" s="8"/>
      <c r="I22" s="8"/>
    </row>
    <row r="23" ht="63.75" customHeight="1">
      <c r="A23" s="7" t="s">
        <v>1437</v>
      </c>
      <c r="B23" s="8" t="s">
        <v>1438</v>
      </c>
      <c r="C23" s="8" t="s">
        <v>1439</v>
      </c>
      <c r="D23" s="8" t="s">
        <v>1440</v>
      </c>
      <c r="E23" s="8" t="s">
        <v>1441</v>
      </c>
      <c r="F23" s="8"/>
      <c r="G23" s="8"/>
      <c r="H23" s="8"/>
      <c r="I23" s="8"/>
    </row>
    <row r="24" ht="84.75" customHeight="1">
      <c r="A24" s="7" t="s">
        <v>1442</v>
      </c>
      <c r="B24" s="8" t="s">
        <v>1443</v>
      </c>
      <c r="C24" s="8" t="s">
        <v>1444</v>
      </c>
      <c r="D24" s="8" t="s">
        <v>1445</v>
      </c>
      <c r="E24" s="8" t="s">
        <v>1446</v>
      </c>
      <c r="F24" s="8"/>
      <c r="G24" s="8"/>
      <c r="H24" s="8"/>
      <c r="I24" s="8"/>
    </row>
    <row r="25" ht="84.75" customHeight="1">
      <c r="A25" s="7" t="s">
        <v>1447</v>
      </c>
      <c r="B25" s="8" t="s">
        <v>1448</v>
      </c>
      <c r="C25" s="8" t="s">
        <v>1449</v>
      </c>
      <c r="D25" s="8" t="s">
        <v>1450</v>
      </c>
      <c r="E25" s="8" t="s">
        <v>1451</v>
      </c>
      <c r="F25" s="8"/>
      <c r="G25" s="8"/>
      <c r="H25" s="8"/>
      <c r="I25" s="8"/>
    </row>
    <row r="26" ht="53.25" customHeight="1">
      <c r="A26" s="7" t="s">
        <v>1452</v>
      </c>
      <c r="B26" s="8" t="s">
        <v>1453</v>
      </c>
      <c r="C26" s="8" t="s">
        <v>1454</v>
      </c>
      <c r="D26" s="8" t="s">
        <v>1455</v>
      </c>
      <c r="E26" s="8" t="s">
        <v>1456</v>
      </c>
      <c r="F26" s="8"/>
      <c r="G26" s="8"/>
      <c r="H26" s="8"/>
      <c r="I26" s="8"/>
    </row>
    <row r="27" ht="74.25" customHeight="1">
      <c r="A27" s="7" t="s">
        <v>1457</v>
      </c>
      <c r="B27" s="8" t="s">
        <v>1458</v>
      </c>
      <c r="C27" s="8" t="s">
        <v>1459</v>
      </c>
      <c r="D27" s="8" t="s">
        <v>1460</v>
      </c>
      <c r="E27" s="8" t="s">
        <v>1461</v>
      </c>
      <c r="F27" s="8"/>
      <c r="G27" s="8"/>
      <c r="H27" s="8"/>
      <c r="I27" s="8"/>
    </row>
    <row r="28" ht="15.75" customHeight="1">
      <c r="A28" s="5"/>
      <c r="B28" s="5"/>
      <c r="C28" s="5"/>
      <c r="D28" s="5"/>
      <c r="E28" s="5"/>
      <c r="F28" s="5"/>
      <c r="G28" s="5"/>
      <c r="H28" s="5"/>
      <c r="I28" s="5"/>
    </row>
    <row r="29" ht="18.0" customHeight="1">
      <c r="A29" s="6" t="s">
        <v>1462</v>
      </c>
      <c r="B29" s="3"/>
      <c r="C29" s="3"/>
      <c r="D29" s="3"/>
      <c r="E29" s="3"/>
      <c r="F29" s="3"/>
      <c r="G29" s="3"/>
      <c r="H29" s="3"/>
      <c r="I29" s="2"/>
    </row>
    <row r="30" ht="25.5" customHeight="1">
      <c r="A30" s="10" t="s">
        <v>1463</v>
      </c>
      <c r="B30" s="10" t="s">
        <v>1464</v>
      </c>
      <c r="C30" s="10" t="s">
        <v>1465</v>
      </c>
      <c r="D30" s="10" t="s">
        <v>1466</v>
      </c>
      <c r="E30" s="10" t="s">
        <v>1467</v>
      </c>
      <c r="F30" s="10" t="s">
        <v>1468</v>
      </c>
      <c r="G30" s="10" t="s">
        <v>1469</v>
      </c>
      <c r="H30" s="10" t="s">
        <v>1470</v>
      </c>
      <c r="I30" s="10" t="s">
        <v>1471</v>
      </c>
    </row>
    <row r="31" ht="53.25" customHeight="1">
      <c r="A31" s="7" t="s">
        <v>1472</v>
      </c>
      <c r="B31" s="8" t="s">
        <v>1473</v>
      </c>
      <c r="C31" s="8" t="s">
        <v>1474</v>
      </c>
      <c r="D31" s="8" t="s">
        <v>1475</v>
      </c>
      <c r="E31" s="8" t="s">
        <v>1476</v>
      </c>
      <c r="F31" s="8" t="s">
        <v>1477</v>
      </c>
      <c r="G31" s="8" t="s">
        <v>1478</v>
      </c>
      <c r="H31" s="8" t="s">
        <v>1479</v>
      </c>
      <c r="I31" s="8" t="s">
        <v>1480</v>
      </c>
    </row>
    <row r="32" ht="21.75" customHeight="1">
      <c r="A32" s="7" t="s">
        <v>1481</v>
      </c>
      <c r="B32" s="8" t="s">
        <v>1482</v>
      </c>
      <c r="C32" s="8" t="s">
        <v>1483</v>
      </c>
      <c r="D32" s="8" t="s">
        <v>1484</v>
      </c>
      <c r="E32" s="8" t="s">
        <v>1485</v>
      </c>
      <c r="F32" s="8" t="s">
        <v>1486</v>
      </c>
      <c r="G32" s="8" t="s">
        <v>1487</v>
      </c>
      <c r="H32" s="8" t="s">
        <v>1488</v>
      </c>
      <c r="I32" s="8" t="s">
        <v>1489</v>
      </c>
    </row>
    <row r="33" ht="21.75" customHeight="1">
      <c r="A33" s="7" t="s">
        <v>1490</v>
      </c>
      <c r="B33" s="8" t="s">
        <v>1491</v>
      </c>
      <c r="C33" s="8" t="s">
        <v>1492</v>
      </c>
      <c r="D33" s="8" t="s">
        <v>1493</v>
      </c>
      <c r="E33" s="8" t="s">
        <v>1494</v>
      </c>
      <c r="F33" s="8" t="s">
        <v>155</v>
      </c>
      <c r="G33" s="8" t="s">
        <v>1495</v>
      </c>
      <c r="H33" s="8" t="s">
        <v>1496</v>
      </c>
      <c r="I33" s="8" t="s">
        <v>1497</v>
      </c>
    </row>
    <row r="34" ht="21.75" customHeight="1">
      <c r="A34" s="7" t="s">
        <v>1498</v>
      </c>
      <c r="B34" s="8" t="s">
        <v>1499</v>
      </c>
      <c r="C34" s="8" t="s">
        <v>1500</v>
      </c>
      <c r="D34" s="8" t="s">
        <v>1501</v>
      </c>
      <c r="E34" s="8" t="s">
        <v>1502</v>
      </c>
      <c r="F34" s="8" t="s">
        <v>155</v>
      </c>
      <c r="G34" s="8" t="s">
        <v>1503</v>
      </c>
      <c r="H34" s="8" t="s">
        <v>1504</v>
      </c>
      <c r="I34" s="8" t="s">
        <v>1505</v>
      </c>
    </row>
    <row r="35" ht="32.25" customHeight="1">
      <c r="A35" s="7" t="s">
        <v>1506</v>
      </c>
      <c r="B35" s="8" t="s">
        <v>1507</v>
      </c>
      <c r="C35" s="8" t="s">
        <v>1508</v>
      </c>
      <c r="D35" s="8" t="s">
        <v>1509</v>
      </c>
      <c r="E35" s="8" t="s">
        <v>1510</v>
      </c>
      <c r="F35" s="8" t="s">
        <v>155</v>
      </c>
      <c r="G35" s="8" t="s">
        <v>1503</v>
      </c>
      <c r="H35" s="8" t="s">
        <v>1496</v>
      </c>
      <c r="I35" s="8" t="s">
        <v>1511</v>
      </c>
    </row>
    <row r="36" ht="21.75" customHeight="1">
      <c r="A36" s="7" t="s">
        <v>1512</v>
      </c>
      <c r="B36" s="8" t="s">
        <v>1507</v>
      </c>
      <c r="C36" s="8" t="s">
        <v>1474</v>
      </c>
      <c r="D36" s="8" t="s">
        <v>1513</v>
      </c>
      <c r="E36" s="8" t="s">
        <v>1514</v>
      </c>
      <c r="F36" s="8" t="s">
        <v>155</v>
      </c>
      <c r="G36" s="8" t="s">
        <v>1515</v>
      </c>
      <c r="H36" s="8" t="s">
        <v>1496</v>
      </c>
      <c r="I36" s="8" t="s">
        <v>1516</v>
      </c>
    </row>
    <row r="37" ht="32.25" customHeight="1">
      <c r="A37" s="7" t="s">
        <v>1517</v>
      </c>
      <c r="B37" s="8" t="s">
        <v>1518</v>
      </c>
      <c r="C37" s="8" t="s">
        <v>1508</v>
      </c>
      <c r="D37" s="8" t="s">
        <v>1519</v>
      </c>
      <c r="E37" s="8" t="s">
        <v>1520</v>
      </c>
      <c r="F37" s="8" t="s">
        <v>1521</v>
      </c>
      <c r="G37" s="8" t="s">
        <v>1522</v>
      </c>
      <c r="H37" s="8" t="s">
        <v>1523</v>
      </c>
      <c r="I37" s="8" t="s">
        <v>1524</v>
      </c>
    </row>
    <row r="38" ht="21.75" customHeight="1">
      <c r="A38" s="7" t="s">
        <v>1525</v>
      </c>
      <c r="B38" s="8" t="s">
        <v>1526</v>
      </c>
      <c r="C38" s="8" t="s">
        <v>1527</v>
      </c>
      <c r="D38" s="8" t="s">
        <v>1528</v>
      </c>
      <c r="E38" s="8" t="s">
        <v>1529</v>
      </c>
      <c r="F38" s="8" t="s">
        <v>1530</v>
      </c>
      <c r="G38" s="8" t="s">
        <v>1531</v>
      </c>
      <c r="H38" s="8" t="s">
        <v>1532</v>
      </c>
      <c r="I38" s="8" t="s">
        <v>1533</v>
      </c>
    </row>
    <row r="39" ht="21.75" customHeight="1">
      <c r="A39" s="7" t="s">
        <v>1534</v>
      </c>
      <c r="B39" s="8" t="s">
        <v>1535</v>
      </c>
      <c r="C39" s="8" t="s">
        <v>1536</v>
      </c>
      <c r="D39" s="8" t="s">
        <v>1537</v>
      </c>
      <c r="E39" s="8" t="s">
        <v>1538</v>
      </c>
      <c r="F39" s="8" t="s">
        <v>155</v>
      </c>
      <c r="G39" s="8" t="s">
        <v>1539</v>
      </c>
      <c r="H39" s="8" t="s">
        <v>1504</v>
      </c>
      <c r="I39" s="8" t="s">
        <v>1540</v>
      </c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</row>
    <row r="41" ht="18.0" customHeight="1">
      <c r="A41" s="6" t="s">
        <v>1541</v>
      </c>
      <c r="B41" s="3"/>
      <c r="C41" s="3"/>
      <c r="D41" s="3"/>
      <c r="E41" s="3"/>
      <c r="F41" s="3"/>
      <c r="G41" s="3"/>
      <c r="H41" s="3"/>
      <c r="I41" s="2"/>
    </row>
    <row r="42" ht="15.0" customHeight="1">
      <c r="A42" s="29" t="s">
        <v>1542</v>
      </c>
      <c r="B42" s="30">
        <v>1850000.0</v>
      </c>
      <c r="C42" s="31" t="s">
        <v>1543</v>
      </c>
      <c r="D42" s="25"/>
      <c r="E42" s="25"/>
      <c r="F42" s="25"/>
      <c r="G42" s="25"/>
      <c r="H42" s="25"/>
      <c r="I42" s="22"/>
    </row>
    <row r="43" ht="15.0" customHeight="1">
      <c r="A43" s="29" t="s">
        <v>1544</v>
      </c>
      <c r="B43" s="30">
        <v>1200000.0</v>
      </c>
      <c r="C43" s="31" t="s">
        <v>1545</v>
      </c>
      <c r="D43" s="25"/>
      <c r="E43" s="25"/>
      <c r="F43" s="25"/>
      <c r="G43" s="25"/>
      <c r="H43" s="25"/>
      <c r="I43" s="22"/>
    </row>
    <row r="44" ht="15.0" customHeight="1">
      <c r="A44" s="29" t="s">
        <v>1546</v>
      </c>
      <c r="B44" s="32">
        <f>B42+B43</f>
        <v>3050000</v>
      </c>
      <c r="C44" s="31" t="s">
        <v>1547</v>
      </c>
      <c r="D44" s="25"/>
      <c r="E44" s="25"/>
      <c r="F44" s="25"/>
      <c r="G44" s="25"/>
      <c r="H44" s="25"/>
      <c r="I44" s="22"/>
    </row>
    <row r="45" ht="15.0" customHeight="1">
      <c r="A45" s="29" t="s">
        <v>1548</v>
      </c>
      <c r="B45" s="32">
        <f>'Sponsor Pipeline'!K6</f>
        <v>8550000</v>
      </c>
      <c r="C45" s="31" t="s">
        <v>1549</v>
      </c>
      <c r="D45" s="25"/>
      <c r="E45" s="25"/>
      <c r="F45" s="25"/>
      <c r="G45" s="25"/>
      <c r="H45" s="25"/>
      <c r="I45" s="22"/>
    </row>
    <row r="46" ht="15.0" customHeight="1">
      <c r="A46" s="29" t="s">
        <v>1550</v>
      </c>
      <c r="B46" s="32">
        <f>'Sponsor Pipeline'!L6</f>
        <v>2565000</v>
      </c>
      <c r="C46" s="31" t="s">
        <v>1551</v>
      </c>
      <c r="D46" s="25"/>
      <c r="E46" s="25"/>
      <c r="F46" s="25"/>
      <c r="G46" s="25"/>
      <c r="H46" s="25"/>
      <c r="I46" s="22"/>
    </row>
    <row r="47" ht="15.0" customHeight="1">
      <c r="A47" s="29" t="s">
        <v>1552</v>
      </c>
      <c r="B47" s="32">
        <f>SUMIFS('Sponsor Pipeline'!R:R,'Sponsor Pipeline'!M:M,"Confirmed",'Sponsor Pipeline'!H:H,"Cash")+SUMIFS('Sponsor Pipeline'!R:R,'Sponsor Pipeline'!M:M,"Fulfilled",'Sponsor Pipeline'!H:H,"Cash")</f>
        <v>0</v>
      </c>
      <c r="C47" s="31" t="s">
        <v>249</v>
      </c>
      <c r="D47" s="25"/>
      <c r="E47" s="25"/>
      <c r="F47" s="25"/>
      <c r="G47" s="25"/>
      <c r="H47" s="25"/>
      <c r="I47" s="22"/>
    </row>
    <row r="48" ht="15.0" customHeight="1">
      <c r="A48" s="29" t="s">
        <v>1553</v>
      </c>
      <c r="B48" s="32">
        <f>SUMIFS('Sponsor Pipeline'!R:R,'Sponsor Pipeline'!M:M,"Confirmed",'Sponsor Pipeline'!H:H,"In-kind")+SUMIFS('Sponsor Pipeline'!R:R,'Sponsor Pipeline'!M:M,"Fulfilled",'Sponsor Pipeline'!H:H,"In-kind")</f>
        <v>0</v>
      </c>
      <c r="C48" s="31" t="s">
        <v>1554</v>
      </c>
      <c r="D48" s="25"/>
      <c r="E48" s="25"/>
      <c r="F48" s="25"/>
      <c r="G48" s="25"/>
      <c r="H48" s="25"/>
      <c r="I48" s="22"/>
    </row>
    <row r="49" ht="15.0" customHeight="1">
      <c r="A49" s="29" t="s">
        <v>1555</v>
      </c>
      <c r="B49" s="32">
        <f>B44-B47-B48</f>
        <v>3050000</v>
      </c>
      <c r="C49" s="31" t="s">
        <v>1557</v>
      </c>
      <c r="D49" s="25"/>
      <c r="E49" s="25"/>
      <c r="F49" s="25"/>
      <c r="G49" s="25"/>
      <c r="H49" s="25"/>
      <c r="I49" s="22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</row>
    <row r="51" ht="13.5" customHeight="1">
      <c r="A51" s="9" t="s">
        <v>1559</v>
      </c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</row>
  </sheetData>
  <mergeCells count="21">
    <mergeCell ref="A1:I1"/>
    <mergeCell ref="A2:I2"/>
    <mergeCell ref="A4:I4"/>
    <mergeCell ref="A5:I5"/>
    <mergeCell ref="A6:I6"/>
    <mergeCell ref="A7:I7"/>
    <mergeCell ref="A8:I8"/>
    <mergeCell ref="C44:I44"/>
    <mergeCell ref="C45:I45"/>
    <mergeCell ref="C46:I46"/>
    <mergeCell ref="C47:I47"/>
    <mergeCell ref="C48:I48"/>
    <mergeCell ref="C49:I49"/>
    <mergeCell ref="A51:I51"/>
    <mergeCell ref="A9:I9"/>
    <mergeCell ref="A10:I10"/>
    <mergeCell ref="A12:I12"/>
    <mergeCell ref="A29:I29"/>
    <mergeCell ref="A41:I41"/>
    <mergeCell ref="C42:I42"/>
    <mergeCell ref="C43:I43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2026-09-03T05:39:29Z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